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firstSheet="3" activeTab="3"/>
  </bookViews>
  <sheets>
    <sheet name="1 квартал 2022г" sheetId="1" r:id="rId1"/>
    <sheet name="2 квартал 2022г" sheetId="2" r:id="rId2"/>
    <sheet name="3 квартал 2022г" sheetId="3" r:id="rId3"/>
    <sheet name="12 мес. 2022г" sheetId="4" r:id="rId4"/>
  </sheets>
  <definedNames>
    <definedName name="_GoBack" localSheetId="0">'1 квартал 2022г'!#REF!</definedName>
    <definedName name="_GoBack" localSheetId="3">'12 мес. 2022г'!#REF!</definedName>
    <definedName name="_GoBack" localSheetId="1">'2 квартал 2022г'!#REF!</definedName>
    <definedName name="_GoBack" localSheetId="2">'3 квартал 2022г'!#REF!</definedName>
  </definedNames>
  <calcPr fullCalcOnLoad="1"/>
</workbook>
</file>

<file path=xl/sharedStrings.xml><?xml version="1.0" encoding="utf-8"?>
<sst xmlns="http://schemas.openxmlformats.org/spreadsheetml/2006/main" count="528" uniqueCount="102">
  <si>
    <t>Базовые значения целевых показателей по БУЗ УР "ГКБ №6 МЗ УР"</t>
  </si>
  <si>
    <t>№</t>
  </si>
  <si>
    <t>Наименование показателя</t>
  </si>
  <si>
    <t>Единица измерения</t>
  </si>
  <si>
    <t xml:space="preserve">Базовое значение </t>
  </si>
  <si>
    <t>всего</t>
  </si>
  <si>
    <t>Факт. значение</t>
  </si>
  <si>
    <t>%</t>
  </si>
  <si>
    <t>Мин.</t>
  </si>
  <si>
    <t>Макс.</t>
  </si>
  <si>
    <t xml:space="preserve">Младенческая смертность </t>
  </si>
  <si>
    <t>на 1000 родившихся живыми</t>
  </si>
  <si>
    <t xml:space="preserve">Перинатальная смертность </t>
  </si>
  <si>
    <t>на 1000 родившихся  живыми и мертвыми</t>
  </si>
  <si>
    <t xml:space="preserve">Смертность детей от 0 до 17 лет  </t>
  </si>
  <si>
    <t>на 100тыс. нас. соотв. возраста</t>
  </si>
  <si>
    <t>Смертность детей в возрасте от 0-4 года включительно</t>
  </si>
  <si>
    <t xml:space="preserve">Смертность детей 1 года жизни вне стационара </t>
  </si>
  <si>
    <t>на 1000 детского населения соответствующего возраста</t>
  </si>
  <si>
    <t xml:space="preserve">смертность детей 1 года жизни стационара высчитывается на детское население 0-1 года </t>
  </si>
  <si>
    <t>на 100 тыс. трудосп. населения</t>
  </si>
  <si>
    <t xml:space="preserve">Смертность населения от сердечно-сосудистых заболеваний  </t>
  </si>
  <si>
    <t>на 100 000 населения</t>
  </si>
  <si>
    <t>Смертность населения от ишемической болезни сердца</t>
  </si>
  <si>
    <t>Смертность населения от цереброваскулярных болезней</t>
  </si>
  <si>
    <t>Смертность населения от болезней органов дыхания</t>
  </si>
  <si>
    <t>Смертность населения от злокачественных новообразований</t>
  </si>
  <si>
    <t>Смертность населения от болезней органов пищеварения</t>
  </si>
  <si>
    <t xml:space="preserve">Доля лиц, подлеж-х и неосм-х на tbc ФГ 2 года и более </t>
  </si>
  <si>
    <t xml:space="preserve">% </t>
  </si>
  <si>
    <t>Доля больных ЗНО, выявленных активно</t>
  </si>
  <si>
    <t xml:space="preserve">Доля случаев новообразований визуальных локализаций, выявленных  в 3 стад. </t>
  </si>
  <si>
    <t xml:space="preserve">% от общего количество выявленных визуальных новообразований </t>
  </si>
  <si>
    <t>Доля больных с выявленными ЗНО  на  1-2 стадии</t>
  </si>
  <si>
    <t>% от общего числа выявленных больных</t>
  </si>
  <si>
    <t xml:space="preserve">Доля проведенных выездной бригадой  СМП тромболизисов у пациентов с острым и повторным инфарктом миокарда (на 100 пациентов с ОИМ, которым оказана помощь бригадой СМП) </t>
  </si>
  <si>
    <t>н.д.</t>
  </si>
  <si>
    <t>151-годовой план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</si>
  <si>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 (только для сосудистых центров)</t>
  </si>
  <si>
    <t>Выполнение плана по диспансеризации определенных групп взрослого населения (согласно сетевого плана-графика)</t>
  </si>
  <si>
    <t>Охват граждан старше трудоспособного возраста профилактическими осмотрами, включая диспансеризацию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</si>
  <si>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</t>
  </si>
  <si>
    <t>Охват беременных (в сроке до14 недель) пренатальным скринингом от вставших на учет до 14 нед.</t>
  </si>
  <si>
    <t xml:space="preserve">Число абортов </t>
  </si>
  <si>
    <t>Ранняя диспансеризация беременных (до 12 нед.)</t>
  </si>
  <si>
    <t>% вставших на учет до 12 нед. от всего вставших на учет</t>
  </si>
  <si>
    <t xml:space="preserve">Доля преждевременных родов в учреждениях родовспоможения несоответствующего уровня (женской консультации) </t>
  </si>
  <si>
    <t>% от числа закончивших беременность</t>
  </si>
  <si>
    <t xml:space="preserve">Доля женщин, отказавшихся от аборта после проведенного доабортного консультирования </t>
  </si>
  <si>
    <t>% от прошедших консультирование</t>
  </si>
  <si>
    <t>Охват профосмотрами детей в возрасте 0-17 лет</t>
  </si>
  <si>
    <t>Охват детей в возрасте 15-17 лет профилактическими медицинскими осмотрами с целью сохранения их репродуктивного здоровья</t>
  </si>
  <si>
    <t>% от числа подлежащих  осмотрам</t>
  </si>
  <si>
    <t>Охват диспансеризацией детей-сирот и детей, оставшихся без попечения родителей, пребывающих в стационарных учреждениях</t>
  </si>
  <si>
    <t>% от числа подлежащих диспансеризации</t>
  </si>
  <si>
    <t>Охват диспансеризацией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</si>
  <si>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Охват аудиологическим скринингом новорожденных</t>
  </si>
  <si>
    <t>Охват неонатальным скринингом новорожденных</t>
  </si>
  <si>
    <t>% от числа родившихся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</si>
  <si>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</si>
  <si>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 диагнозом болезни костно-мышечной системы</t>
  </si>
  <si>
    <t>Доля взятых под диспансерное наблюдение детей в возрасте 0 - 17 лет с впервые в жизни установленным диагнозом болезни глаза</t>
  </si>
  <si>
    <t>Доля взятых под диспансерное наблюдение детей в возрасте 0 - 17 лет с впервые в жизни установленным диагнозом болезни органов пищеварения</t>
  </si>
  <si>
    <t>Доля взятых под диспансерное наблюдение детей в возрасте 0 - 17 лет с впервые в жизни установленным диагнозом болезни системы кровообращения</t>
  </si>
  <si>
    <t>Доля взятых под диспансерное наблюдение детей в возрасте 0 - 17 лет с впервые в жизни установленным диагнозом болезни эндокринной системы, расстройств питания и нарушения обмена веществ</t>
  </si>
  <si>
    <t>Своевременность начала иммунизации против полиомиелита детей в возрасте 3 месяцев</t>
  </si>
  <si>
    <t>Охват иммунизацией против гриппа сотрудников мед.учреждений</t>
  </si>
  <si>
    <t>не было</t>
  </si>
  <si>
    <t>Выполнение плана иммунизации детского населения против КВЭ (вакцинация, ревакцинация) (оценка по итогам года)</t>
  </si>
  <si>
    <t>Доля медицинских работников, участвующих в системе непрерывного образования, в том числе с использованием дистанционных образовательных технологий (активных пользователей)</t>
  </si>
  <si>
    <t>единиц</t>
  </si>
  <si>
    <t>индивидуально</t>
  </si>
  <si>
    <t>Главный врач                                                                                        Н.П. Вдовина</t>
  </si>
  <si>
    <t>Артемьева Н.Н.</t>
  </si>
  <si>
    <t>50-75-51</t>
  </si>
  <si>
    <t>Исаева С.Ю.</t>
  </si>
  <si>
    <t>за период с 01.01.22 по 31.03.22гг.</t>
  </si>
  <si>
    <t>Было мин</t>
  </si>
  <si>
    <t>Было макс</t>
  </si>
  <si>
    <t>Смертность населения трудоспособного возраста</t>
  </si>
  <si>
    <t>Охват населения всеми методами лучевой диагностики с целью выявления туберкулеза</t>
  </si>
  <si>
    <t>% от планового числа</t>
  </si>
  <si>
    <t>Доля лиц, направленных для оказания специализированной медицинской помощи в федеральные центры (начиная с отчета за 2 квартал)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</si>
  <si>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 от всех пациентов с болезнями системы кровообращения, состоящих под диспансерным наблюдением</t>
  </si>
  <si>
    <t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</t>
  </si>
  <si>
    <t>Летальность больных с БСК среди лиц с БСК, состоящих под ДН (умершие от БСК/число  лиц с БСК, состоящих под ДН )</t>
  </si>
  <si>
    <t>человек</t>
  </si>
  <si>
    <t>Доля впервые в жизни установленных неинфекционных заболеваний, выявленных при диспансеризации и профилактических осмотрах взрослого населения, от общего числа  неинфеционных заболеваний с впервые установленным диагнозом (БСК, ЗНО, СД 2 тип)</t>
  </si>
  <si>
    <t xml:space="preserve">Охват вторым УЗИ скринингом в сроке 19-21 нед. </t>
  </si>
  <si>
    <t>% от вставших на учет                       в срок до 21 нед.</t>
  </si>
  <si>
    <t>на 1000 женщин фертильного возраста, проживающие в зоне ответственности женской консультации</t>
  </si>
  <si>
    <t xml:space="preserve"> % от числа подлежащих профилактическим осмотрам</t>
  </si>
  <si>
    <t>Выполнение плана ревакцинации от COVID-19</t>
  </si>
  <si>
    <t>Охват пациентов состоящих на ДН телемедицинскими консультациями, проведенными с медицинскими организациями 3 уровня (оценка по итогам года)</t>
  </si>
  <si>
    <t>% от состоящих под диспансерным наблюдением</t>
  </si>
  <si>
    <t xml:space="preserve">Своевременность внесения данных в федеральные регистры: вакцинированных (в течении 5 дней после вакцинации), COVID-19 (в течении 5 дней после установления диагноза, даты проведения вакцинации)  </t>
  </si>
  <si>
    <t>Доля случаев оказания медицинской помощи, по которым предоставлены ЭМД в подсистеме ЕГИСЗ (начиная с отчета за 2 квартал 2022г.)</t>
  </si>
  <si>
    <t>Число ТВСП, использующих МИС, обеспечивающих доступ гражданам к ЭМД зарегистрированных в РЭМД ЕГИСЗ и доступных в ЛК пациента «Мое здоровье» на ЕПГУ</t>
  </si>
  <si>
    <t>Доля направлений на МСЭ за отчетный период, сформированных в форме ЭМД, направленных на регистрацию в РЭМД  (начиная с отчета за 2 квартал 2022г.)</t>
  </si>
  <si>
    <t>за период с 01.01.22 по 30.06.22гг.</t>
  </si>
  <si>
    <t>за период с 01.01.22 по 30.09.22гг.</t>
  </si>
  <si>
    <t>за период с 01.01.22 по 31.12.22гг.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</si>
</sst>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  <numFmt numFmtId="166" formatCode="0.000"/>
  </numFmts>
  <fonts count="50">
    <font>
      <sz val="10"/>
      <name val="Arial"/>
      <family val="0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164" fontId="3" fillId="34" borderId="10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35" borderId="12" xfId="0" applyFont="1" applyFill="1" applyBorder="1" applyAlignment="1">
      <alignment vertical="justify" wrapText="1"/>
    </xf>
    <xf numFmtId="0" fontId="4" fillId="35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8" fillId="0" borderId="12" xfId="0" applyFont="1" applyFill="1" applyBorder="1" applyAlignment="1">
      <alignment vertical="justify" wrapText="1"/>
    </xf>
    <xf numFmtId="0" fontId="2" fillId="0" borderId="12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164" fontId="3" fillId="35" borderId="12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3" fillId="36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35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justify" wrapText="1"/>
    </xf>
    <xf numFmtId="0" fontId="48" fillId="36" borderId="12" xfId="0" applyFont="1" applyFill="1" applyBorder="1" applyAlignment="1">
      <alignment vertical="justify" wrapText="1"/>
    </xf>
    <xf numFmtId="0" fontId="48" fillId="35" borderId="12" xfId="0" applyFont="1" applyFill="1" applyBorder="1" applyAlignment="1">
      <alignment vertical="justify" wrapText="1"/>
    </xf>
    <xf numFmtId="0" fontId="48" fillId="35" borderId="12" xfId="0" applyFont="1" applyFill="1" applyBorder="1" applyAlignment="1">
      <alignment horizontal="center" vertical="justify"/>
    </xf>
    <xf numFmtId="2" fontId="3" fillId="35" borderId="12" xfId="0" applyNumberFormat="1" applyFont="1" applyFill="1" applyBorder="1" applyAlignment="1">
      <alignment horizontal="left" vertical="top" wrapText="1"/>
    </xf>
    <xf numFmtId="164" fontId="3" fillId="37" borderId="12" xfId="0" applyNumberFormat="1" applyFont="1" applyFill="1" applyBorder="1" applyAlignment="1">
      <alignment horizontal="left" vertical="top" wrapText="1"/>
    </xf>
    <xf numFmtId="0" fontId="3" fillId="37" borderId="12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164" fontId="3" fillId="34" borderId="11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164" fontId="3" fillId="34" borderId="12" xfId="0" applyNumberFormat="1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64" fontId="3" fillId="38" borderId="12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2" fontId="3" fillId="34" borderId="12" xfId="0" applyNumberFormat="1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left" vertical="top"/>
    </xf>
    <xf numFmtId="1" fontId="3" fillId="34" borderId="12" xfId="0" applyNumberFormat="1" applyFont="1" applyFill="1" applyBorder="1" applyAlignment="1">
      <alignment horizontal="left" vertical="top"/>
    </xf>
    <xf numFmtId="0" fontId="3" fillId="39" borderId="12" xfId="0" applyFont="1" applyFill="1" applyBorder="1" applyAlignment="1">
      <alignment horizontal="left" vertical="top" wrapText="1"/>
    </xf>
    <xf numFmtId="164" fontId="3" fillId="39" borderId="12" xfId="0" applyNumberFormat="1" applyFont="1" applyFill="1" applyBorder="1" applyAlignment="1">
      <alignment horizontal="left" vertical="top"/>
    </xf>
    <xf numFmtId="164" fontId="3" fillId="40" borderId="12" xfId="0" applyNumberFormat="1" applyFont="1" applyFill="1" applyBorder="1" applyAlignment="1">
      <alignment horizontal="left" vertical="top"/>
    </xf>
    <xf numFmtId="164" fontId="3" fillId="35" borderId="12" xfId="0" applyNumberFormat="1" applyFont="1" applyFill="1" applyBorder="1" applyAlignment="1">
      <alignment horizontal="left" vertical="top" wrapText="1"/>
    </xf>
    <xf numFmtId="164" fontId="3" fillId="37" borderId="12" xfId="0" applyNumberFormat="1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164" fontId="47" fillId="34" borderId="12" xfId="0" applyNumberFormat="1" applyFont="1" applyFill="1" applyBorder="1" applyAlignment="1">
      <alignment horizontal="left" vertical="top"/>
    </xf>
    <xf numFmtId="0" fontId="3" fillId="38" borderId="12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top"/>
    </xf>
    <xf numFmtId="164" fontId="3" fillId="35" borderId="12" xfId="0" applyNumberFormat="1" applyFont="1" applyFill="1" applyBorder="1" applyAlignment="1">
      <alignment horizontal="left" vertical="top" wrapText="1"/>
    </xf>
    <xf numFmtId="164" fontId="3" fillId="37" borderId="12" xfId="0" applyNumberFormat="1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164" fontId="47" fillId="38" borderId="12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horizontal="center" vertical="justify"/>
    </xf>
    <xf numFmtId="2" fontId="3" fillId="0" borderId="12" xfId="0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3" fillId="35" borderId="12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top" wrapText="1"/>
    </xf>
    <xf numFmtId="164" fontId="3" fillId="37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pane xSplit="6" ySplit="3" topLeftCell="G3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9" sqref="G9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6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11.5742187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4" width="9.140625" style="1" customWidth="1"/>
    <col min="15" max="15" width="9.8515625" style="1" customWidth="1"/>
    <col min="16" max="16384" width="9.140625" style="1" customWidth="1"/>
  </cols>
  <sheetData>
    <row r="1" spans="1:9" ht="14.2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76</v>
      </c>
      <c r="B2" s="104"/>
      <c r="C2" s="104"/>
      <c r="D2" s="104"/>
      <c r="E2" s="104"/>
      <c r="F2" s="104"/>
      <c r="G2" s="104"/>
      <c r="H2" s="104"/>
      <c r="I2" s="104"/>
    </row>
    <row r="3" spans="1:15" ht="52.5" customHeight="1">
      <c r="A3" s="105" t="s">
        <v>1</v>
      </c>
      <c r="B3" s="105" t="s">
        <v>2</v>
      </c>
      <c r="C3" s="105" t="s">
        <v>3</v>
      </c>
      <c r="D3" s="103" t="s">
        <v>4</v>
      </c>
      <c r="E3" s="103"/>
      <c r="F3" s="103"/>
      <c r="G3" s="27" t="s">
        <v>5</v>
      </c>
      <c r="H3" s="27" t="s">
        <v>6</v>
      </c>
      <c r="I3" s="35" t="s">
        <v>7</v>
      </c>
      <c r="N3" s="68" t="s">
        <v>77</v>
      </c>
      <c r="O3" s="68" t="s">
        <v>78</v>
      </c>
    </row>
    <row r="4" spans="1:9" ht="13.5" customHeight="1">
      <c r="A4" s="105"/>
      <c r="B4" s="105"/>
      <c r="C4" s="105"/>
      <c r="D4" s="34" t="s">
        <v>8</v>
      </c>
      <c r="E4" s="105" t="s">
        <v>9</v>
      </c>
      <c r="F4" s="105"/>
      <c r="G4" s="34"/>
      <c r="H4" s="36"/>
      <c r="I4" s="37"/>
    </row>
    <row r="5" spans="1:15" ht="43.5" customHeight="1">
      <c r="A5" s="27">
        <v>1</v>
      </c>
      <c r="B5" s="27" t="s">
        <v>10</v>
      </c>
      <c r="C5" s="25" t="s">
        <v>11</v>
      </c>
      <c r="D5" s="27">
        <v>4.1</v>
      </c>
      <c r="E5" s="102">
        <v>4.2</v>
      </c>
      <c r="F5" s="102"/>
      <c r="G5" s="27">
        <v>120</v>
      </c>
      <c r="H5" s="70">
        <v>0</v>
      </c>
      <c r="I5" s="69">
        <f>H5/G5*1000</f>
        <v>0</v>
      </c>
      <c r="J5" s="5"/>
      <c r="K5" s="5"/>
      <c r="N5" s="7">
        <v>4.1</v>
      </c>
      <c r="O5" s="27">
        <v>4.3</v>
      </c>
    </row>
    <row r="6" spans="1:15" ht="60" customHeight="1">
      <c r="A6" s="27">
        <v>2</v>
      </c>
      <c r="B6" s="27" t="s">
        <v>12</v>
      </c>
      <c r="C6" s="25" t="s">
        <v>13</v>
      </c>
      <c r="D6" s="27">
        <v>6.5</v>
      </c>
      <c r="E6" s="103">
        <v>7.5</v>
      </c>
      <c r="F6" s="103"/>
      <c r="G6" s="27">
        <v>189</v>
      </c>
      <c r="H6" s="70">
        <v>1</v>
      </c>
      <c r="I6" s="79">
        <f>H6/G6*1000</f>
        <v>5.291005291005291</v>
      </c>
      <c r="J6" s="5"/>
      <c r="K6" s="5"/>
      <c r="N6" s="12"/>
      <c r="O6" s="12"/>
    </row>
    <row r="7" spans="1:15" ht="43.5" customHeight="1">
      <c r="A7" s="27">
        <v>3</v>
      </c>
      <c r="B7" s="27" t="s">
        <v>14</v>
      </c>
      <c r="C7" s="25" t="s">
        <v>15</v>
      </c>
      <c r="D7" s="38">
        <v>44.5</v>
      </c>
      <c r="E7" s="97">
        <v>45</v>
      </c>
      <c r="F7" s="97"/>
      <c r="G7" s="27">
        <v>11332</v>
      </c>
      <c r="H7" s="70">
        <v>0</v>
      </c>
      <c r="I7" s="69">
        <f>H7*100000/G7</f>
        <v>0</v>
      </c>
      <c r="J7" s="5"/>
      <c r="K7" s="5"/>
      <c r="N7" s="14">
        <v>44</v>
      </c>
      <c r="O7" s="26">
        <v>47</v>
      </c>
    </row>
    <row r="8" spans="1:15" ht="30.75" customHeight="1">
      <c r="A8" s="27">
        <v>4</v>
      </c>
      <c r="B8" s="27" t="s">
        <v>16</v>
      </c>
      <c r="C8" s="25" t="s">
        <v>11</v>
      </c>
      <c r="D8" s="38">
        <v>4.9</v>
      </c>
      <c r="E8" s="97">
        <v>5</v>
      </c>
      <c r="F8" s="97"/>
      <c r="G8" s="27">
        <v>120</v>
      </c>
      <c r="H8" s="70">
        <v>0</v>
      </c>
      <c r="I8" s="69">
        <f>H8/G8*1000</f>
        <v>0</v>
      </c>
      <c r="J8" s="5"/>
      <c r="K8" s="5"/>
      <c r="N8" s="14">
        <v>5</v>
      </c>
      <c r="O8" s="27">
        <v>5.2</v>
      </c>
    </row>
    <row r="9" spans="1:15" ht="41.25" customHeight="1">
      <c r="A9" s="27">
        <v>5</v>
      </c>
      <c r="B9" s="27" t="s">
        <v>17</v>
      </c>
      <c r="C9" s="25" t="s">
        <v>18</v>
      </c>
      <c r="D9" s="26">
        <v>0.6</v>
      </c>
      <c r="E9" s="99">
        <v>1</v>
      </c>
      <c r="F9" s="99"/>
      <c r="G9" s="27">
        <v>493</v>
      </c>
      <c r="H9" s="70">
        <v>0</v>
      </c>
      <c r="I9" s="69">
        <f>H9/G9*1000</f>
        <v>0</v>
      </c>
      <c r="J9" s="5">
        <f aca="true" t="shared" si="0" ref="J9:J16">I9*4</f>
        <v>0</v>
      </c>
      <c r="K9" s="5" t="s">
        <v>19</v>
      </c>
      <c r="N9" s="12"/>
      <c r="O9" s="12"/>
    </row>
    <row r="10" spans="1:15" ht="26.25" customHeight="1">
      <c r="A10" s="27">
        <v>6</v>
      </c>
      <c r="B10" s="27" t="s">
        <v>79</v>
      </c>
      <c r="C10" s="25" t="s">
        <v>20</v>
      </c>
      <c r="D10" s="26">
        <v>506.2</v>
      </c>
      <c r="E10" s="99">
        <v>552.9</v>
      </c>
      <c r="F10" s="99"/>
      <c r="G10" s="43">
        <v>56848</v>
      </c>
      <c r="H10" s="72">
        <v>68</v>
      </c>
      <c r="I10" s="69">
        <f aca="true" t="shared" si="1" ref="I10:I16">H10/G10*100000</f>
        <v>119.61722488038276</v>
      </c>
      <c r="J10" s="5">
        <f t="shared" si="0"/>
        <v>478.46889952153106</v>
      </c>
      <c r="K10" s="5"/>
      <c r="N10" s="12"/>
      <c r="O10" s="12"/>
    </row>
    <row r="11" spans="1:15" ht="27" customHeight="1">
      <c r="A11" s="27">
        <v>7</v>
      </c>
      <c r="B11" s="27" t="s">
        <v>21</v>
      </c>
      <c r="C11" s="25" t="s">
        <v>22</v>
      </c>
      <c r="D11" s="38">
        <v>550</v>
      </c>
      <c r="E11" s="97">
        <v>570</v>
      </c>
      <c r="F11" s="97"/>
      <c r="G11" s="43">
        <v>93541</v>
      </c>
      <c r="H11" s="72">
        <v>135</v>
      </c>
      <c r="I11" s="79">
        <f t="shared" si="1"/>
        <v>144.32174126853465</v>
      </c>
      <c r="J11" s="5">
        <f t="shared" si="0"/>
        <v>577.2869650741386</v>
      </c>
      <c r="K11" s="5"/>
      <c r="N11" s="14">
        <v>531.2</v>
      </c>
      <c r="O11" s="26">
        <v>531.9</v>
      </c>
    </row>
    <row r="12" spans="1:15" ht="31.5" customHeight="1">
      <c r="A12" s="27">
        <v>8</v>
      </c>
      <c r="B12" s="41" t="s">
        <v>23</v>
      </c>
      <c r="C12" s="42" t="s">
        <v>22</v>
      </c>
      <c r="D12" s="38">
        <v>271.6</v>
      </c>
      <c r="E12" s="97">
        <v>280.1</v>
      </c>
      <c r="F12" s="97"/>
      <c r="G12" s="43">
        <v>93541</v>
      </c>
      <c r="H12" s="72">
        <v>73</v>
      </c>
      <c r="I12" s="79">
        <f t="shared" si="1"/>
        <v>78.04064527854096</v>
      </c>
      <c r="J12" s="5">
        <f t="shared" si="0"/>
        <v>312.16258111416386</v>
      </c>
      <c r="K12" s="5"/>
      <c r="N12" s="14">
        <v>280.1</v>
      </c>
      <c r="O12" s="27">
        <v>288.6</v>
      </c>
    </row>
    <row r="13" spans="1:15" ht="31.5" customHeight="1">
      <c r="A13" s="27">
        <v>9</v>
      </c>
      <c r="B13" s="27" t="s">
        <v>24</v>
      </c>
      <c r="C13" s="25" t="s">
        <v>22</v>
      </c>
      <c r="D13" s="38">
        <v>150.4</v>
      </c>
      <c r="E13" s="102">
        <v>154.7</v>
      </c>
      <c r="F13" s="102"/>
      <c r="G13" s="43">
        <v>93541</v>
      </c>
      <c r="H13" s="72">
        <v>38</v>
      </c>
      <c r="I13" s="75">
        <f t="shared" si="1"/>
        <v>40.6238975422542</v>
      </c>
      <c r="J13" s="5">
        <f t="shared" si="0"/>
        <v>162.4955901690168</v>
      </c>
      <c r="K13" s="5"/>
      <c r="N13" s="14">
        <v>154.7</v>
      </c>
      <c r="O13" s="26">
        <v>159</v>
      </c>
    </row>
    <row r="14" spans="1:15" ht="32.25" customHeight="1">
      <c r="A14" s="27">
        <v>10</v>
      </c>
      <c r="B14" s="27" t="s">
        <v>25</v>
      </c>
      <c r="C14" s="25" t="s">
        <v>22</v>
      </c>
      <c r="D14" s="38">
        <v>50.5</v>
      </c>
      <c r="E14" s="97">
        <v>55</v>
      </c>
      <c r="F14" s="97"/>
      <c r="G14" s="43">
        <v>93541</v>
      </c>
      <c r="H14" s="72">
        <v>15</v>
      </c>
      <c r="I14" s="71">
        <f t="shared" si="1"/>
        <v>16.035749029837184</v>
      </c>
      <c r="J14" s="5">
        <f t="shared" si="0"/>
        <v>64.14299611934874</v>
      </c>
      <c r="K14" s="5"/>
      <c r="N14" s="14">
        <v>47</v>
      </c>
      <c r="O14" s="26">
        <v>52</v>
      </c>
    </row>
    <row r="15" spans="1:15" ht="30.75" customHeight="1">
      <c r="A15" s="27">
        <v>11</v>
      </c>
      <c r="B15" s="27" t="s">
        <v>26</v>
      </c>
      <c r="C15" s="25" t="s">
        <v>22</v>
      </c>
      <c r="D15" s="38">
        <v>184.3</v>
      </c>
      <c r="E15" s="97">
        <v>186.7</v>
      </c>
      <c r="F15" s="97"/>
      <c r="G15" s="43">
        <v>93541</v>
      </c>
      <c r="H15" s="72">
        <v>57</v>
      </c>
      <c r="I15" s="71">
        <f t="shared" si="1"/>
        <v>60.93584631338129</v>
      </c>
      <c r="J15" s="5">
        <f t="shared" si="0"/>
        <v>243.74338525352516</v>
      </c>
      <c r="K15" s="5"/>
      <c r="N15" s="14">
        <v>185.7</v>
      </c>
      <c r="O15" s="26">
        <v>189.1</v>
      </c>
    </row>
    <row r="16" spans="1:11" ht="28.5" customHeight="1">
      <c r="A16" s="27">
        <v>12</v>
      </c>
      <c r="B16" s="27" t="s">
        <v>27</v>
      </c>
      <c r="C16" s="25" t="s">
        <v>22</v>
      </c>
      <c r="D16" s="26">
        <v>75</v>
      </c>
      <c r="E16" s="99">
        <v>80</v>
      </c>
      <c r="F16" s="99"/>
      <c r="G16" s="43">
        <v>93541</v>
      </c>
      <c r="H16" s="72">
        <v>22</v>
      </c>
      <c r="I16" s="71">
        <f t="shared" si="1"/>
        <v>23.519098577094535</v>
      </c>
      <c r="J16" s="5">
        <f t="shared" si="0"/>
        <v>94.07639430837814</v>
      </c>
      <c r="K16" s="5"/>
    </row>
    <row r="17" spans="1:11" ht="28.5" customHeight="1">
      <c r="A17" s="27">
        <v>13</v>
      </c>
      <c r="B17" s="27" t="s">
        <v>28</v>
      </c>
      <c r="C17" s="25" t="s">
        <v>7</v>
      </c>
      <c r="D17" s="26">
        <v>2</v>
      </c>
      <c r="E17" s="26"/>
      <c r="F17" s="26">
        <v>3</v>
      </c>
      <c r="G17" s="27">
        <v>82209</v>
      </c>
      <c r="H17" s="70">
        <v>264</v>
      </c>
      <c r="I17" s="69">
        <f aca="true" t="shared" si="2" ref="I17:I33">H17/G17*100</f>
        <v>0.3211327226945955</v>
      </c>
      <c r="J17" s="5"/>
      <c r="K17" s="5"/>
    </row>
    <row r="18" spans="1:13" ht="31.5" customHeight="1">
      <c r="A18" s="27">
        <v>14</v>
      </c>
      <c r="B18" s="43" t="s">
        <v>80</v>
      </c>
      <c r="C18" s="44" t="s">
        <v>29</v>
      </c>
      <c r="D18" s="45">
        <v>65</v>
      </c>
      <c r="E18" s="45"/>
      <c r="F18" s="45">
        <v>70</v>
      </c>
      <c r="G18" s="43">
        <v>56322</v>
      </c>
      <c r="H18" s="72">
        <v>9788</v>
      </c>
      <c r="I18" s="69">
        <f t="shared" si="2"/>
        <v>17.378644224281807</v>
      </c>
      <c r="J18" s="8"/>
      <c r="K18" s="9"/>
      <c r="L18" s="10"/>
      <c r="M18" s="11"/>
    </row>
    <row r="19" spans="1:15" ht="28.5" customHeight="1">
      <c r="A19" s="27">
        <v>15</v>
      </c>
      <c r="B19" s="27" t="s">
        <v>30</v>
      </c>
      <c r="C19" s="25" t="s">
        <v>7</v>
      </c>
      <c r="D19" s="26">
        <v>30</v>
      </c>
      <c r="E19" s="26"/>
      <c r="F19" s="38">
        <v>32</v>
      </c>
      <c r="G19" s="27">
        <v>78</v>
      </c>
      <c r="H19" s="70">
        <v>24</v>
      </c>
      <c r="I19" s="69">
        <f t="shared" si="2"/>
        <v>30.76923076923077</v>
      </c>
      <c r="J19" s="5"/>
      <c r="K19" s="5"/>
      <c r="N19" s="14">
        <v>30</v>
      </c>
      <c r="O19" s="26">
        <v>36.2</v>
      </c>
    </row>
    <row r="20" spans="1:15" ht="30" customHeight="1">
      <c r="A20" s="27">
        <v>16</v>
      </c>
      <c r="B20" s="27" t="s">
        <v>31</v>
      </c>
      <c r="C20" s="25" t="s">
        <v>32</v>
      </c>
      <c r="D20" s="26">
        <v>8</v>
      </c>
      <c r="E20" s="26"/>
      <c r="F20" s="38">
        <v>10.5</v>
      </c>
      <c r="G20" s="27">
        <v>29</v>
      </c>
      <c r="H20" s="70">
        <v>2</v>
      </c>
      <c r="I20" s="69">
        <f t="shared" si="2"/>
        <v>6.896551724137931</v>
      </c>
      <c r="J20" s="5"/>
      <c r="K20" s="5"/>
      <c r="N20" s="66">
        <v>8</v>
      </c>
      <c r="O20" s="26">
        <v>9.5</v>
      </c>
    </row>
    <row r="21" spans="1:15" ht="72.75" customHeight="1">
      <c r="A21" s="27">
        <v>17</v>
      </c>
      <c r="B21" s="27" t="s">
        <v>33</v>
      </c>
      <c r="C21" s="25" t="s">
        <v>34</v>
      </c>
      <c r="D21" s="38">
        <v>59.5</v>
      </c>
      <c r="E21" s="38"/>
      <c r="F21" s="38">
        <v>61.2</v>
      </c>
      <c r="G21" s="27">
        <v>78</v>
      </c>
      <c r="H21" s="70">
        <v>48</v>
      </c>
      <c r="I21" s="78">
        <f t="shared" si="2"/>
        <v>61.53846153846154</v>
      </c>
      <c r="J21" s="5"/>
      <c r="K21" s="5"/>
      <c r="N21" s="14">
        <v>57.7</v>
      </c>
      <c r="O21" s="26">
        <v>58.1</v>
      </c>
    </row>
    <row r="22" spans="1:15" ht="73.5" customHeight="1">
      <c r="A22" s="27">
        <v>18</v>
      </c>
      <c r="B22" s="46" t="s">
        <v>35</v>
      </c>
      <c r="C22" s="25" t="s">
        <v>7</v>
      </c>
      <c r="D22" s="47">
        <v>18</v>
      </c>
      <c r="E22" s="47"/>
      <c r="F22" s="47">
        <v>20</v>
      </c>
      <c r="G22" s="27" t="s">
        <v>36</v>
      </c>
      <c r="H22" s="70" t="s">
        <v>36</v>
      </c>
      <c r="I22" s="69" t="e">
        <f t="shared" si="2"/>
        <v>#VALUE!</v>
      </c>
      <c r="J22" s="5" t="s">
        <v>37</v>
      </c>
      <c r="K22" s="12"/>
      <c r="N22" s="7">
        <v>25</v>
      </c>
      <c r="O22" s="27">
        <v>30</v>
      </c>
    </row>
    <row r="23" spans="1:15" ht="90.75" customHeight="1">
      <c r="A23" s="27">
        <v>19</v>
      </c>
      <c r="B23" s="48" t="s">
        <v>38</v>
      </c>
      <c r="C23" s="25" t="s">
        <v>7</v>
      </c>
      <c r="D23" s="38">
        <v>5</v>
      </c>
      <c r="E23" s="38"/>
      <c r="F23" s="38">
        <v>5.7</v>
      </c>
      <c r="G23" s="43">
        <v>227</v>
      </c>
      <c r="H23" s="72">
        <v>6</v>
      </c>
      <c r="I23" s="71">
        <f t="shared" si="2"/>
        <v>2.643171806167401</v>
      </c>
      <c r="J23" s="5"/>
      <c r="K23" s="5"/>
      <c r="N23" s="14">
        <v>4.5</v>
      </c>
      <c r="O23" s="26">
        <v>5.6</v>
      </c>
    </row>
    <row r="24" spans="1:11" ht="64.5" customHeight="1">
      <c r="A24" s="27">
        <v>20</v>
      </c>
      <c r="B24" s="49" t="s">
        <v>82</v>
      </c>
      <c r="C24" s="50" t="s">
        <v>81</v>
      </c>
      <c r="D24" s="38">
        <v>98</v>
      </c>
      <c r="E24" s="38"/>
      <c r="F24" s="38">
        <v>100</v>
      </c>
      <c r="G24" s="39"/>
      <c r="H24" s="40"/>
      <c r="I24" s="69" t="e">
        <f t="shared" si="2"/>
        <v>#DIV/0!</v>
      </c>
      <c r="J24" s="5"/>
      <c r="K24" s="5"/>
    </row>
    <row r="25" spans="1:11" ht="44.25" customHeight="1">
      <c r="A25" s="27">
        <v>21</v>
      </c>
      <c r="B25" s="27" t="s">
        <v>39</v>
      </c>
      <c r="C25" s="25" t="s">
        <v>7</v>
      </c>
      <c r="D25" s="99">
        <v>99</v>
      </c>
      <c r="E25" s="99"/>
      <c r="F25" s="26">
        <v>100</v>
      </c>
      <c r="G25" s="27">
        <v>2070</v>
      </c>
      <c r="H25" s="70">
        <v>1814</v>
      </c>
      <c r="I25" s="71">
        <f t="shared" si="2"/>
        <v>87.6328502415459</v>
      </c>
      <c r="J25" s="5"/>
      <c r="K25" s="5"/>
    </row>
    <row r="26" spans="1:15" ht="48" customHeight="1">
      <c r="A26" s="27">
        <v>22</v>
      </c>
      <c r="B26" s="27" t="s">
        <v>40</v>
      </c>
      <c r="C26" s="25" t="s">
        <v>7</v>
      </c>
      <c r="D26" s="38">
        <v>55.7</v>
      </c>
      <c r="E26" s="38"/>
      <c r="F26" s="38">
        <v>56.7</v>
      </c>
      <c r="G26" s="43">
        <v>25361</v>
      </c>
      <c r="H26" s="72">
        <v>1502</v>
      </c>
      <c r="I26" s="71">
        <f t="shared" si="2"/>
        <v>5.922479397500099</v>
      </c>
      <c r="J26" s="5"/>
      <c r="K26" s="5"/>
      <c r="N26" s="26">
        <v>36.8</v>
      </c>
      <c r="O26" s="26">
        <v>41.2</v>
      </c>
    </row>
    <row r="27" spans="1:15" ht="62.25" customHeight="1">
      <c r="A27" s="27">
        <v>23</v>
      </c>
      <c r="B27" s="51" t="s">
        <v>41</v>
      </c>
      <c r="C27" s="25" t="s">
        <v>7</v>
      </c>
      <c r="D27" s="38">
        <v>69.1</v>
      </c>
      <c r="E27" s="38"/>
      <c r="F27" s="38">
        <v>74.2</v>
      </c>
      <c r="G27" s="43">
        <v>25361</v>
      </c>
      <c r="H27" s="72">
        <v>4134</v>
      </c>
      <c r="I27" s="69">
        <f t="shared" si="2"/>
        <v>16.30061906076259</v>
      </c>
      <c r="J27" s="5"/>
      <c r="K27" s="5"/>
      <c r="N27" s="26">
        <v>67.9</v>
      </c>
      <c r="O27" s="26">
        <v>69.1</v>
      </c>
    </row>
    <row r="28" spans="1:15" ht="90" customHeight="1">
      <c r="A28" s="27">
        <v>24</v>
      </c>
      <c r="B28" s="52" t="s">
        <v>83</v>
      </c>
      <c r="C28" s="42" t="s">
        <v>7</v>
      </c>
      <c r="D28" s="38">
        <v>60</v>
      </c>
      <c r="E28" s="38"/>
      <c r="F28" s="38">
        <v>70</v>
      </c>
      <c r="G28" s="43">
        <v>20423</v>
      </c>
      <c r="H28" s="72">
        <v>3922</v>
      </c>
      <c r="I28" s="69">
        <f t="shared" si="2"/>
        <v>19.203838809185722</v>
      </c>
      <c r="J28" s="5"/>
      <c r="K28" s="5"/>
      <c r="N28" s="26">
        <v>50</v>
      </c>
      <c r="O28" s="26">
        <v>55</v>
      </c>
    </row>
    <row r="29" spans="1:15" ht="135" customHeight="1">
      <c r="A29" s="27">
        <v>25</v>
      </c>
      <c r="B29" s="53" t="s">
        <v>84</v>
      </c>
      <c r="C29" s="42" t="s">
        <v>7</v>
      </c>
      <c r="D29" s="38">
        <v>85</v>
      </c>
      <c r="E29" s="38"/>
      <c r="F29" s="38">
        <v>90</v>
      </c>
      <c r="G29" s="43">
        <v>105</v>
      </c>
      <c r="H29" s="72">
        <v>105</v>
      </c>
      <c r="I29" s="69">
        <f t="shared" si="2"/>
        <v>100</v>
      </c>
      <c r="J29" s="5"/>
      <c r="K29" s="5"/>
      <c r="N29" s="67">
        <v>80</v>
      </c>
      <c r="O29" s="67">
        <v>85</v>
      </c>
    </row>
    <row r="30" spans="1:15" ht="46.5" customHeight="1">
      <c r="A30" s="27">
        <v>26</v>
      </c>
      <c r="B30" s="54" t="s">
        <v>85</v>
      </c>
      <c r="C30" s="55" t="s">
        <v>86</v>
      </c>
      <c r="D30" s="56">
        <v>2.59</v>
      </c>
      <c r="E30" s="38"/>
      <c r="F30" s="56">
        <v>2.67</v>
      </c>
      <c r="G30" s="43">
        <v>20423</v>
      </c>
      <c r="H30" s="72">
        <v>138</v>
      </c>
      <c r="I30" s="73">
        <f t="shared" si="2"/>
        <v>0.6757087597316751</v>
      </c>
      <c r="J30" s="5"/>
      <c r="K30" s="5"/>
      <c r="N30" s="12"/>
      <c r="O30" s="12"/>
    </row>
    <row r="31" spans="1:15" ht="93" customHeight="1">
      <c r="A31" s="27">
        <v>27</v>
      </c>
      <c r="B31" s="54" t="s">
        <v>87</v>
      </c>
      <c r="C31" s="50" t="s">
        <v>7</v>
      </c>
      <c r="D31" s="38">
        <v>19.8</v>
      </c>
      <c r="E31" s="38"/>
      <c r="F31" s="38">
        <v>22</v>
      </c>
      <c r="G31" s="43">
        <v>561</v>
      </c>
      <c r="H31" s="72">
        <v>133</v>
      </c>
      <c r="I31" s="69">
        <f t="shared" si="2"/>
        <v>23.707664884135475</v>
      </c>
      <c r="J31" s="5"/>
      <c r="K31" s="5"/>
      <c r="N31" s="12"/>
      <c r="O31" s="12"/>
    </row>
    <row r="32" spans="1:15" ht="42.75" customHeight="1">
      <c r="A32" s="27">
        <v>28</v>
      </c>
      <c r="B32" s="48" t="s">
        <v>42</v>
      </c>
      <c r="C32" s="25" t="s">
        <v>7</v>
      </c>
      <c r="D32" s="38">
        <v>85</v>
      </c>
      <c r="E32" s="38"/>
      <c r="F32" s="57">
        <v>95</v>
      </c>
      <c r="G32" s="60">
        <v>189</v>
      </c>
      <c r="H32" s="74">
        <v>189</v>
      </c>
      <c r="I32" s="76">
        <f t="shared" si="2"/>
        <v>100</v>
      </c>
      <c r="J32" s="5"/>
      <c r="K32" s="5"/>
      <c r="N32" s="6">
        <v>98</v>
      </c>
      <c r="O32" s="13">
        <v>100</v>
      </c>
    </row>
    <row r="33" spans="1:15" ht="50.25" customHeight="1">
      <c r="A33" s="27">
        <v>29</v>
      </c>
      <c r="B33" s="58" t="s">
        <v>88</v>
      </c>
      <c r="C33" s="59" t="s">
        <v>89</v>
      </c>
      <c r="D33" s="100">
        <v>98</v>
      </c>
      <c r="E33" s="100"/>
      <c r="F33" s="57">
        <v>100</v>
      </c>
      <c r="G33" s="60">
        <v>176</v>
      </c>
      <c r="H33" s="74">
        <v>175</v>
      </c>
      <c r="I33" s="69">
        <f t="shared" si="2"/>
        <v>99.43181818181817</v>
      </c>
      <c r="J33" s="5"/>
      <c r="K33" s="5"/>
      <c r="N33" s="12"/>
      <c r="O33" s="12"/>
    </row>
    <row r="34" spans="1:15" ht="42" customHeight="1">
      <c r="A34" s="27">
        <v>30</v>
      </c>
      <c r="B34" s="60" t="s">
        <v>43</v>
      </c>
      <c r="C34" s="61" t="s">
        <v>90</v>
      </c>
      <c r="D34" s="100">
        <v>13</v>
      </c>
      <c r="E34" s="100"/>
      <c r="F34" s="57">
        <v>13.5</v>
      </c>
      <c r="G34" s="60">
        <v>26018</v>
      </c>
      <c r="H34" s="74">
        <v>42</v>
      </c>
      <c r="I34" s="69">
        <f>H34/G34*1000</f>
        <v>1.6142670458913062</v>
      </c>
      <c r="J34" s="5"/>
      <c r="K34" s="5"/>
      <c r="N34" s="65">
        <v>14</v>
      </c>
      <c r="O34" s="13">
        <v>14.3</v>
      </c>
    </row>
    <row r="35" spans="1:15" ht="76.5" customHeight="1">
      <c r="A35" s="27">
        <v>31</v>
      </c>
      <c r="B35" s="43" t="s">
        <v>44</v>
      </c>
      <c r="C35" s="44" t="s">
        <v>45</v>
      </c>
      <c r="D35" s="101">
        <v>95</v>
      </c>
      <c r="E35" s="101"/>
      <c r="F35" s="43">
        <v>100</v>
      </c>
      <c r="G35" s="43">
        <v>231</v>
      </c>
      <c r="H35" s="72">
        <v>220</v>
      </c>
      <c r="I35" s="69">
        <f aca="true" t="shared" si="3" ref="I35:I57">H35/G35*100</f>
        <v>95.23809523809523</v>
      </c>
      <c r="J35" s="5"/>
      <c r="K35" s="5"/>
      <c r="N35" s="12"/>
      <c r="O35" s="12"/>
    </row>
    <row r="36" spans="1:15" ht="48.75" customHeight="1">
      <c r="A36" s="27">
        <v>32</v>
      </c>
      <c r="B36" s="27" t="s">
        <v>46</v>
      </c>
      <c r="C36" s="62" t="s">
        <v>47</v>
      </c>
      <c r="D36" s="60">
        <v>0</v>
      </c>
      <c r="E36" s="60"/>
      <c r="F36" s="60">
        <v>0.5</v>
      </c>
      <c r="G36" s="60">
        <v>186</v>
      </c>
      <c r="H36" s="74">
        <v>0</v>
      </c>
      <c r="I36" s="69">
        <f t="shared" si="3"/>
        <v>0</v>
      </c>
      <c r="J36" s="5"/>
      <c r="K36" s="5"/>
      <c r="N36" s="12"/>
      <c r="O36" s="12"/>
    </row>
    <row r="37" spans="1:15" ht="42" customHeight="1">
      <c r="A37" s="27">
        <v>33</v>
      </c>
      <c r="B37" s="27" t="s">
        <v>48</v>
      </c>
      <c r="C37" s="62" t="s">
        <v>49</v>
      </c>
      <c r="D37" s="60">
        <v>15.1</v>
      </c>
      <c r="E37" s="60"/>
      <c r="F37" s="60">
        <v>15.5</v>
      </c>
      <c r="G37" s="77">
        <v>21</v>
      </c>
      <c r="H37" s="74">
        <v>4</v>
      </c>
      <c r="I37" s="71">
        <f t="shared" si="3"/>
        <v>19.047619047619047</v>
      </c>
      <c r="J37" s="5"/>
      <c r="K37" s="5"/>
      <c r="N37" s="12"/>
      <c r="O37" s="12"/>
    </row>
    <row r="38" spans="1:15" ht="69" customHeight="1">
      <c r="A38" s="27">
        <v>34</v>
      </c>
      <c r="B38" s="27" t="s">
        <v>50</v>
      </c>
      <c r="C38" s="25" t="s">
        <v>91</v>
      </c>
      <c r="D38" s="26">
        <v>98</v>
      </c>
      <c r="E38" s="26"/>
      <c r="F38" s="26">
        <v>100</v>
      </c>
      <c r="G38" s="27">
        <v>2592</v>
      </c>
      <c r="H38" s="27">
        <v>3289</v>
      </c>
      <c r="I38" s="71">
        <f t="shared" si="3"/>
        <v>126.89043209876543</v>
      </c>
      <c r="J38" s="5"/>
      <c r="K38" s="5"/>
      <c r="N38" s="12"/>
      <c r="O38" s="12"/>
    </row>
    <row r="39" spans="1:15" ht="48.75" customHeight="1">
      <c r="A39" s="27">
        <v>35</v>
      </c>
      <c r="B39" s="27" t="s">
        <v>51</v>
      </c>
      <c r="C39" s="25" t="s">
        <v>52</v>
      </c>
      <c r="D39" s="26">
        <v>70</v>
      </c>
      <c r="E39" s="26"/>
      <c r="F39" s="26">
        <v>85</v>
      </c>
      <c r="G39" s="27">
        <v>484</v>
      </c>
      <c r="H39" s="27">
        <v>365</v>
      </c>
      <c r="I39" s="69">
        <f t="shared" si="3"/>
        <v>75.41322314049587</v>
      </c>
      <c r="J39" s="5"/>
      <c r="K39" s="5"/>
      <c r="N39" s="12"/>
      <c r="O39" s="12"/>
    </row>
    <row r="40" spans="1:15" ht="49.5" customHeight="1">
      <c r="A40" s="27">
        <v>36</v>
      </c>
      <c r="B40" s="27" t="s">
        <v>53</v>
      </c>
      <c r="C40" s="25" t="s">
        <v>54</v>
      </c>
      <c r="D40" s="26">
        <v>99</v>
      </c>
      <c r="E40" s="26"/>
      <c r="F40" s="26">
        <v>100</v>
      </c>
      <c r="G40" s="27">
        <v>0</v>
      </c>
      <c r="H40" s="27">
        <v>0</v>
      </c>
      <c r="I40" s="69" t="e">
        <f t="shared" si="3"/>
        <v>#DIV/0!</v>
      </c>
      <c r="J40" s="5"/>
      <c r="K40" s="5"/>
      <c r="N40" s="12"/>
      <c r="O40" s="12"/>
    </row>
    <row r="41" spans="1:15" ht="70.5" customHeight="1">
      <c r="A41" s="27">
        <v>37</v>
      </c>
      <c r="B41" s="63" t="s">
        <v>55</v>
      </c>
      <c r="C41" s="25" t="s">
        <v>54</v>
      </c>
      <c r="D41" s="26">
        <v>98</v>
      </c>
      <c r="E41" s="26"/>
      <c r="F41" s="26">
        <v>100</v>
      </c>
      <c r="G41" s="27">
        <v>0</v>
      </c>
      <c r="H41" s="70">
        <v>0</v>
      </c>
      <c r="I41" s="69" t="e">
        <f t="shared" si="3"/>
        <v>#DIV/0!</v>
      </c>
      <c r="J41" s="5"/>
      <c r="K41" s="5"/>
      <c r="L41" s="5"/>
      <c r="M41" s="5"/>
      <c r="N41" s="12"/>
      <c r="O41" s="12"/>
    </row>
    <row r="42" spans="1:15" ht="30" customHeight="1">
      <c r="A42" s="27">
        <v>38</v>
      </c>
      <c r="B42" s="27" t="s">
        <v>56</v>
      </c>
      <c r="C42" s="25" t="s">
        <v>7</v>
      </c>
      <c r="D42" s="99">
        <v>97</v>
      </c>
      <c r="E42" s="99"/>
      <c r="F42" s="26">
        <v>98</v>
      </c>
      <c r="G42" s="27">
        <v>120</v>
      </c>
      <c r="H42" s="70">
        <v>120</v>
      </c>
      <c r="I42" s="69">
        <f t="shared" si="3"/>
        <v>100</v>
      </c>
      <c r="J42" s="5"/>
      <c r="K42" s="5"/>
      <c r="N42" s="12"/>
      <c r="O42" s="12"/>
    </row>
    <row r="43" spans="1:15" ht="30" customHeight="1">
      <c r="A43" s="27">
        <v>39</v>
      </c>
      <c r="B43" s="27" t="s">
        <v>57</v>
      </c>
      <c r="C43" s="25" t="s">
        <v>58</v>
      </c>
      <c r="D43" s="97">
        <v>95</v>
      </c>
      <c r="E43" s="97"/>
      <c r="F43" s="26">
        <v>100</v>
      </c>
      <c r="G43" s="27">
        <v>120</v>
      </c>
      <c r="H43" s="70">
        <v>120</v>
      </c>
      <c r="I43" s="69">
        <f t="shared" si="3"/>
        <v>100</v>
      </c>
      <c r="J43" s="5"/>
      <c r="K43" s="5"/>
      <c r="N43" s="6">
        <v>98</v>
      </c>
      <c r="O43" s="6">
        <v>100</v>
      </c>
    </row>
    <row r="44" spans="1:15" ht="31.5" customHeight="1">
      <c r="A44" s="27">
        <v>40</v>
      </c>
      <c r="B44" s="27" t="s">
        <v>59</v>
      </c>
      <c r="C44" s="25" t="s">
        <v>7</v>
      </c>
      <c r="D44" s="38">
        <v>50</v>
      </c>
      <c r="E44" s="38"/>
      <c r="F44" s="38">
        <v>50.5</v>
      </c>
      <c r="G44" s="43">
        <v>53336</v>
      </c>
      <c r="H44" s="72">
        <v>36179</v>
      </c>
      <c r="I44" s="69">
        <f t="shared" si="3"/>
        <v>67.8322333883306</v>
      </c>
      <c r="J44" s="5"/>
      <c r="K44" s="5"/>
      <c r="N44" s="14">
        <v>49</v>
      </c>
      <c r="O44" s="6">
        <v>50</v>
      </c>
    </row>
    <row r="45" spans="1:15" ht="62.25" customHeight="1">
      <c r="A45" s="27">
        <v>41</v>
      </c>
      <c r="B45" s="27" t="s">
        <v>60</v>
      </c>
      <c r="C45" s="25" t="s">
        <v>7</v>
      </c>
      <c r="D45" s="38">
        <v>70</v>
      </c>
      <c r="E45" s="38"/>
      <c r="F45" s="38">
        <v>75</v>
      </c>
      <c r="G45" s="43">
        <v>9</v>
      </c>
      <c r="H45" s="72">
        <v>9</v>
      </c>
      <c r="I45" s="69">
        <f t="shared" si="3"/>
        <v>100</v>
      </c>
      <c r="J45" s="5"/>
      <c r="K45" s="5"/>
      <c r="N45" s="14">
        <v>60</v>
      </c>
      <c r="O45" s="6">
        <v>65</v>
      </c>
    </row>
    <row r="46" spans="1:15" ht="48" customHeight="1">
      <c r="A46" s="27">
        <v>42</v>
      </c>
      <c r="B46" s="27" t="s">
        <v>61</v>
      </c>
      <c r="C46" s="25" t="s">
        <v>7</v>
      </c>
      <c r="D46" s="38">
        <v>70</v>
      </c>
      <c r="E46" s="38"/>
      <c r="F46" s="38">
        <v>75</v>
      </c>
      <c r="G46" s="43">
        <v>39</v>
      </c>
      <c r="H46" s="72">
        <v>39</v>
      </c>
      <c r="I46" s="69">
        <f t="shared" si="3"/>
        <v>100</v>
      </c>
      <c r="J46" s="5"/>
      <c r="K46" s="5"/>
      <c r="N46" s="14">
        <v>60</v>
      </c>
      <c r="O46" s="6">
        <v>65</v>
      </c>
    </row>
    <row r="47" spans="1:15" ht="59.25" customHeight="1">
      <c r="A47" s="27">
        <v>43</v>
      </c>
      <c r="B47" s="27" t="s">
        <v>62</v>
      </c>
      <c r="C47" s="25" t="s">
        <v>7</v>
      </c>
      <c r="D47" s="38">
        <v>70</v>
      </c>
      <c r="E47" s="38"/>
      <c r="F47" s="38">
        <v>75</v>
      </c>
      <c r="G47" s="43">
        <v>12</v>
      </c>
      <c r="H47" s="72">
        <v>11</v>
      </c>
      <c r="I47" s="69">
        <f t="shared" si="3"/>
        <v>91.66666666666666</v>
      </c>
      <c r="J47" s="5"/>
      <c r="K47" s="5"/>
      <c r="N47" s="14">
        <v>60</v>
      </c>
      <c r="O47" s="6">
        <v>65</v>
      </c>
    </row>
    <row r="48" spans="1:15" ht="63.75" customHeight="1">
      <c r="A48" s="27">
        <v>44</v>
      </c>
      <c r="B48" s="27" t="s">
        <v>63</v>
      </c>
      <c r="C48" s="25" t="s">
        <v>7</v>
      </c>
      <c r="D48" s="38">
        <v>70</v>
      </c>
      <c r="E48" s="38"/>
      <c r="F48" s="38">
        <v>75</v>
      </c>
      <c r="G48" s="43">
        <v>2</v>
      </c>
      <c r="H48" s="72">
        <v>2</v>
      </c>
      <c r="I48" s="69">
        <f t="shared" si="3"/>
        <v>100</v>
      </c>
      <c r="J48" s="5"/>
      <c r="K48" s="5"/>
      <c r="N48" s="14">
        <v>60</v>
      </c>
      <c r="O48" s="6">
        <v>65</v>
      </c>
    </row>
    <row r="49" spans="1:15" ht="76.5" customHeight="1">
      <c r="A49" s="27">
        <v>45</v>
      </c>
      <c r="B49" s="27" t="s">
        <v>64</v>
      </c>
      <c r="C49" s="25" t="s">
        <v>7</v>
      </c>
      <c r="D49" s="38">
        <v>70</v>
      </c>
      <c r="E49" s="38"/>
      <c r="F49" s="38">
        <v>75</v>
      </c>
      <c r="G49" s="43">
        <v>6</v>
      </c>
      <c r="H49" s="72">
        <v>6</v>
      </c>
      <c r="I49" s="69">
        <f t="shared" si="3"/>
        <v>100</v>
      </c>
      <c r="J49" s="5"/>
      <c r="K49" s="5"/>
      <c r="N49" s="14">
        <v>60</v>
      </c>
      <c r="O49" s="6">
        <v>65</v>
      </c>
    </row>
    <row r="50" spans="1:15" ht="31.5" customHeight="1">
      <c r="A50" s="27">
        <v>46</v>
      </c>
      <c r="B50" s="27" t="s">
        <v>65</v>
      </c>
      <c r="C50" s="25" t="s">
        <v>7</v>
      </c>
      <c r="D50" s="26">
        <v>95</v>
      </c>
      <c r="E50" s="26"/>
      <c r="F50" s="26">
        <v>97</v>
      </c>
      <c r="G50" s="43">
        <v>106</v>
      </c>
      <c r="H50" s="72">
        <v>101</v>
      </c>
      <c r="I50" s="69">
        <f t="shared" si="3"/>
        <v>95.28301886792453</v>
      </c>
      <c r="J50" s="5"/>
      <c r="K50" s="5"/>
      <c r="N50" s="12"/>
      <c r="O50" s="12"/>
    </row>
    <row r="51" spans="1:15" ht="38.25" customHeight="1">
      <c r="A51" s="27">
        <v>47</v>
      </c>
      <c r="B51" s="27" t="s">
        <v>66</v>
      </c>
      <c r="C51" s="25" t="s">
        <v>7</v>
      </c>
      <c r="D51" s="26">
        <v>95</v>
      </c>
      <c r="E51" s="26"/>
      <c r="F51" s="26">
        <v>100</v>
      </c>
      <c r="G51" s="27" t="s">
        <v>67</v>
      </c>
      <c r="H51" s="27" t="s">
        <v>67</v>
      </c>
      <c r="I51" s="69" t="e">
        <f t="shared" si="3"/>
        <v>#VALUE!</v>
      </c>
      <c r="J51" s="5"/>
      <c r="K51" s="5"/>
      <c r="N51" s="12"/>
      <c r="O51" s="12"/>
    </row>
    <row r="52" spans="1:15" ht="23.25" customHeight="1">
      <c r="A52" s="27">
        <v>48</v>
      </c>
      <c r="B52" s="47" t="s">
        <v>92</v>
      </c>
      <c r="C52" s="50" t="s">
        <v>7</v>
      </c>
      <c r="D52" s="38">
        <v>95</v>
      </c>
      <c r="E52" s="38"/>
      <c r="F52" s="38">
        <v>100</v>
      </c>
      <c r="G52" s="27">
        <v>6080</v>
      </c>
      <c r="H52" s="27">
        <v>6070</v>
      </c>
      <c r="I52" s="69">
        <f t="shared" si="3"/>
        <v>99.83552631578947</v>
      </c>
      <c r="J52" s="5"/>
      <c r="K52" s="5"/>
      <c r="N52" s="12"/>
      <c r="O52" s="12"/>
    </row>
    <row r="53" spans="1:15" ht="47.25" customHeight="1">
      <c r="A53" s="27">
        <v>49</v>
      </c>
      <c r="B53" s="27" t="s">
        <v>68</v>
      </c>
      <c r="C53" s="25" t="s">
        <v>7</v>
      </c>
      <c r="D53" s="38">
        <v>95</v>
      </c>
      <c r="E53" s="26"/>
      <c r="F53" s="26">
        <v>100</v>
      </c>
      <c r="G53" s="32"/>
      <c r="H53" s="32"/>
      <c r="I53" s="69" t="e">
        <f t="shared" si="3"/>
        <v>#DIV/0!</v>
      </c>
      <c r="J53" s="5"/>
      <c r="K53" s="5"/>
      <c r="N53" s="14">
        <v>100</v>
      </c>
      <c r="O53" s="6">
        <v>100</v>
      </c>
    </row>
    <row r="54" spans="1:15" ht="59.25" customHeight="1">
      <c r="A54" s="27">
        <v>50</v>
      </c>
      <c r="B54" s="27" t="s">
        <v>69</v>
      </c>
      <c r="C54" s="25" t="s">
        <v>7</v>
      </c>
      <c r="D54" s="38">
        <v>95</v>
      </c>
      <c r="E54" s="38"/>
      <c r="F54" s="38">
        <v>100</v>
      </c>
      <c r="G54" s="27">
        <v>372</v>
      </c>
      <c r="H54" s="27">
        <v>365</v>
      </c>
      <c r="I54" s="69">
        <f t="shared" si="3"/>
        <v>98.11827956989248</v>
      </c>
      <c r="J54" s="5"/>
      <c r="K54" s="5"/>
      <c r="N54" s="14">
        <v>83</v>
      </c>
      <c r="O54" s="6">
        <v>93</v>
      </c>
    </row>
    <row r="55" spans="1:15" ht="60.75" customHeight="1">
      <c r="A55" s="64">
        <v>51</v>
      </c>
      <c r="B55" s="23" t="s">
        <v>93</v>
      </c>
      <c r="C55" s="24" t="s">
        <v>94</v>
      </c>
      <c r="D55" s="38">
        <v>0.3</v>
      </c>
      <c r="E55" s="38"/>
      <c r="F55" s="38">
        <v>0.5</v>
      </c>
      <c r="G55" s="32"/>
      <c r="H55" s="32"/>
      <c r="I55" s="69" t="e">
        <f t="shared" si="3"/>
        <v>#DIV/0!</v>
      </c>
      <c r="J55" s="5"/>
      <c r="K55" s="5"/>
      <c r="N55" s="12"/>
      <c r="O55" s="12"/>
    </row>
    <row r="56" spans="1:15" ht="78" customHeight="1">
      <c r="A56" s="64">
        <v>52</v>
      </c>
      <c r="B56" s="54" t="s">
        <v>95</v>
      </c>
      <c r="C56" s="50" t="s">
        <v>7</v>
      </c>
      <c r="D56" s="38">
        <v>90</v>
      </c>
      <c r="E56" s="38"/>
      <c r="F56" s="38">
        <v>100</v>
      </c>
      <c r="G56" s="27">
        <v>13540</v>
      </c>
      <c r="H56" s="27">
        <v>12208</v>
      </c>
      <c r="I56" s="69">
        <f t="shared" si="3"/>
        <v>90.16248153618906</v>
      </c>
      <c r="J56" s="5"/>
      <c r="K56" s="5"/>
      <c r="N56" s="12"/>
      <c r="O56" s="12"/>
    </row>
    <row r="57" spans="1:15" ht="45" customHeight="1">
      <c r="A57" s="64">
        <v>53</v>
      </c>
      <c r="B57" s="53" t="s">
        <v>96</v>
      </c>
      <c r="C57" s="42" t="s">
        <v>7</v>
      </c>
      <c r="D57" s="38">
        <v>60</v>
      </c>
      <c r="E57" s="38"/>
      <c r="F57" s="38">
        <v>80</v>
      </c>
      <c r="G57" s="32"/>
      <c r="H57" s="32"/>
      <c r="I57" s="69" t="e">
        <f t="shared" si="3"/>
        <v>#DIV/0!</v>
      </c>
      <c r="J57" s="5"/>
      <c r="K57" s="5"/>
      <c r="N57" s="14">
        <v>43</v>
      </c>
      <c r="O57" s="6">
        <v>43</v>
      </c>
    </row>
    <row r="58" spans="1:15" ht="78.75" customHeight="1">
      <c r="A58" s="64">
        <v>54</v>
      </c>
      <c r="B58" s="30" t="s">
        <v>97</v>
      </c>
      <c r="C58" s="31" t="s">
        <v>70</v>
      </c>
      <c r="D58" s="98" t="s">
        <v>71</v>
      </c>
      <c r="E58" s="98"/>
      <c r="F58" s="98"/>
      <c r="G58" s="27">
        <v>6</v>
      </c>
      <c r="H58" s="70">
        <v>5</v>
      </c>
      <c r="I58" s="71">
        <f>H58/G58*100</f>
        <v>83.33333333333334</v>
      </c>
      <c r="J58" s="5"/>
      <c r="K58" s="12"/>
      <c r="N58" s="12"/>
      <c r="O58" s="12"/>
    </row>
    <row r="59" spans="1:15" ht="60">
      <c r="A59" s="27">
        <v>55</v>
      </c>
      <c r="B59" s="33" t="s">
        <v>98</v>
      </c>
      <c r="C59" s="25" t="s">
        <v>7</v>
      </c>
      <c r="D59" s="26">
        <v>80</v>
      </c>
      <c r="E59" s="27"/>
      <c r="F59" s="26">
        <v>100</v>
      </c>
      <c r="G59" s="28"/>
      <c r="H59" s="29"/>
      <c r="I59" s="69" t="e">
        <f>H59/G59*100</f>
        <v>#DIV/0!</v>
      </c>
      <c r="J59" s="5"/>
      <c r="K59" s="5"/>
      <c r="N59" s="12"/>
      <c r="O59" s="12"/>
    </row>
    <row r="60" spans="1:9" ht="15">
      <c r="A60" s="15"/>
      <c r="B60" s="16"/>
      <c r="C60" s="17"/>
      <c r="D60" s="18"/>
      <c r="E60" s="18"/>
      <c r="F60" s="18"/>
      <c r="G60" s="19"/>
      <c r="H60" s="19"/>
      <c r="I60" s="20"/>
    </row>
    <row r="61" spans="1:9" ht="15">
      <c r="A61" s="15"/>
      <c r="B61" s="16"/>
      <c r="C61" s="17"/>
      <c r="D61" s="18"/>
      <c r="E61" s="18"/>
      <c r="F61" s="18"/>
      <c r="G61" s="19"/>
      <c r="H61" s="19"/>
      <c r="I61" s="20"/>
    </row>
    <row r="62" spans="1:2" ht="12.75">
      <c r="A62" s="12" t="s">
        <v>72</v>
      </c>
      <c r="B62" s="21"/>
    </row>
    <row r="64" ht="12" customHeight="1">
      <c r="B64" s="22" t="s">
        <v>73</v>
      </c>
    </row>
    <row r="65" ht="12.75">
      <c r="B65" s="2" t="s">
        <v>74</v>
      </c>
    </row>
  </sheetData>
  <sheetProtection selectLockedCells="1" selectUnlockedCells="1"/>
  <mergeCells count="26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D43:E43"/>
    <mergeCell ref="D58:F58"/>
    <mergeCell ref="D25:E25"/>
    <mergeCell ref="D33:E33"/>
    <mergeCell ref="D34:E34"/>
    <mergeCell ref="D35:E35"/>
    <mergeCell ref="D42:E42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pane xSplit="6" ySplit="3" topLeftCell="G2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9" sqref="C9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6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14.281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4" width="9.140625" style="1" customWidth="1"/>
    <col min="15" max="15" width="9.8515625" style="1" customWidth="1"/>
    <col min="16" max="16384" width="9.140625" style="1" customWidth="1"/>
  </cols>
  <sheetData>
    <row r="1" spans="1:9" ht="14.2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99</v>
      </c>
      <c r="B2" s="104"/>
      <c r="C2" s="104"/>
      <c r="D2" s="104"/>
      <c r="E2" s="104"/>
      <c r="F2" s="104"/>
      <c r="G2" s="104"/>
      <c r="H2" s="104"/>
      <c r="I2" s="104"/>
    </row>
    <row r="3" spans="1:15" ht="52.5" customHeight="1">
      <c r="A3" s="105" t="s">
        <v>1</v>
      </c>
      <c r="B3" s="105" t="s">
        <v>2</v>
      </c>
      <c r="C3" s="105" t="s">
        <v>3</v>
      </c>
      <c r="D3" s="103" t="s">
        <v>4</v>
      </c>
      <c r="E3" s="103"/>
      <c r="F3" s="103"/>
      <c r="G3" s="27" t="s">
        <v>5</v>
      </c>
      <c r="H3" s="27" t="s">
        <v>6</v>
      </c>
      <c r="I3" s="35" t="s">
        <v>7</v>
      </c>
      <c r="N3" s="68" t="s">
        <v>77</v>
      </c>
      <c r="O3" s="68" t="s">
        <v>78</v>
      </c>
    </row>
    <row r="4" spans="1:9" ht="13.5" customHeight="1">
      <c r="A4" s="105"/>
      <c r="B4" s="105"/>
      <c r="C4" s="105"/>
      <c r="D4" s="34" t="s">
        <v>8</v>
      </c>
      <c r="E4" s="105" t="s">
        <v>9</v>
      </c>
      <c r="F4" s="105"/>
      <c r="G4" s="34"/>
      <c r="H4" s="36"/>
      <c r="I4" s="37"/>
    </row>
    <row r="5" spans="1:15" ht="43.5" customHeight="1">
      <c r="A5" s="27">
        <v>1</v>
      </c>
      <c r="B5" s="27" t="s">
        <v>10</v>
      </c>
      <c r="C5" s="25" t="s">
        <v>11</v>
      </c>
      <c r="D5" s="27">
        <v>4.1</v>
      </c>
      <c r="E5" s="102">
        <v>4.2</v>
      </c>
      <c r="F5" s="102"/>
      <c r="G5" s="27">
        <v>120</v>
      </c>
      <c r="H5" s="70">
        <v>0</v>
      </c>
      <c r="I5" s="69">
        <f>H5/G5*1000</f>
        <v>0</v>
      </c>
      <c r="J5" s="5"/>
      <c r="K5" s="5"/>
      <c r="N5" s="7">
        <v>4.1</v>
      </c>
      <c r="O5" s="27">
        <v>4.3</v>
      </c>
    </row>
    <row r="6" spans="1:15" ht="60" customHeight="1">
      <c r="A6" s="27">
        <v>2</v>
      </c>
      <c r="B6" s="27" t="s">
        <v>12</v>
      </c>
      <c r="C6" s="25" t="s">
        <v>13</v>
      </c>
      <c r="D6" s="27">
        <v>6.5</v>
      </c>
      <c r="E6" s="103">
        <v>7.5</v>
      </c>
      <c r="F6" s="103"/>
      <c r="G6" s="27">
        <v>342</v>
      </c>
      <c r="H6" s="70">
        <v>2</v>
      </c>
      <c r="I6" s="79">
        <f>H6/G6*1000</f>
        <v>5.847953216374268</v>
      </c>
      <c r="J6" s="5"/>
      <c r="K6" s="5"/>
      <c r="N6" s="12"/>
      <c r="O6" s="12"/>
    </row>
    <row r="7" spans="1:15" ht="43.5" customHeight="1">
      <c r="A7" s="27">
        <v>3</v>
      </c>
      <c r="B7" s="27" t="s">
        <v>14</v>
      </c>
      <c r="C7" s="25" t="s">
        <v>15</v>
      </c>
      <c r="D7" s="80">
        <v>44.5</v>
      </c>
      <c r="E7" s="97">
        <v>45</v>
      </c>
      <c r="F7" s="97"/>
      <c r="G7" s="27">
        <v>11332</v>
      </c>
      <c r="H7" s="70">
        <v>1</v>
      </c>
      <c r="I7" s="69">
        <f>H7*100000/G7</f>
        <v>8.824567596187787</v>
      </c>
      <c r="J7" s="5"/>
      <c r="K7" s="5"/>
      <c r="N7" s="14">
        <v>44</v>
      </c>
      <c r="O7" s="26">
        <v>47</v>
      </c>
    </row>
    <row r="8" spans="1:15" ht="30.75" customHeight="1">
      <c r="A8" s="27">
        <v>4</v>
      </c>
      <c r="B8" s="27" t="s">
        <v>16</v>
      </c>
      <c r="C8" s="25" t="s">
        <v>11</v>
      </c>
      <c r="D8" s="80">
        <v>4.9</v>
      </c>
      <c r="E8" s="97">
        <v>5</v>
      </c>
      <c r="F8" s="97"/>
      <c r="G8" s="27">
        <v>120</v>
      </c>
      <c r="H8" s="70">
        <v>0</v>
      </c>
      <c r="I8" s="69">
        <f>H8/G8*1000</f>
        <v>0</v>
      </c>
      <c r="J8" s="5"/>
      <c r="K8" s="5"/>
      <c r="N8" s="14">
        <v>5</v>
      </c>
      <c r="O8" s="27">
        <v>5.2</v>
      </c>
    </row>
    <row r="9" spans="1:15" ht="41.25" customHeight="1">
      <c r="A9" s="27">
        <v>5</v>
      </c>
      <c r="B9" s="27" t="s">
        <v>17</v>
      </c>
      <c r="C9" s="25" t="s">
        <v>18</v>
      </c>
      <c r="D9" s="26">
        <v>0.6</v>
      </c>
      <c r="E9" s="99">
        <v>1</v>
      </c>
      <c r="F9" s="99"/>
      <c r="G9" s="27">
        <v>493</v>
      </c>
      <c r="H9" s="70">
        <v>0</v>
      </c>
      <c r="I9" s="69">
        <f>H9/G9*1000</f>
        <v>0</v>
      </c>
      <c r="J9" s="5">
        <f aca="true" t="shared" si="0" ref="J9:J16">I9*4</f>
        <v>0</v>
      </c>
      <c r="K9" s="5" t="s">
        <v>19</v>
      </c>
      <c r="N9" s="12"/>
      <c r="O9" s="12"/>
    </row>
    <row r="10" spans="1:15" ht="26.25" customHeight="1">
      <c r="A10" s="27">
        <v>6</v>
      </c>
      <c r="B10" s="27" t="s">
        <v>79</v>
      </c>
      <c r="C10" s="25" t="s">
        <v>20</v>
      </c>
      <c r="D10" s="26">
        <v>506.2</v>
      </c>
      <c r="E10" s="99">
        <v>552.9</v>
      </c>
      <c r="F10" s="99"/>
      <c r="G10" s="43">
        <v>56848</v>
      </c>
      <c r="H10" s="72">
        <v>123</v>
      </c>
      <c r="I10" s="69">
        <f aca="true" t="shared" si="1" ref="I10:I16">H10/G10*100000</f>
        <v>216.36645088657474</v>
      </c>
      <c r="J10" s="5">
        <f t="shared" si="0"/>
        <v>865.465803546299</v>
      </c>
      <c r="K10" s="5"/>
      <c r="N10" s="12"/>
      <c r="O10" s="12"/>
    </row>
    <row r="11" spans="1:15" ht="27" customHeight="1">
      <c r="A11" s="27">
        <v>7</v>
      </c>
      <c r="B11" s="27" t="s">
        <v>21</v>
      </c>
      <c r="C11" s="25" t="s">
        <v>22</v>
      </c>
      <c r="D11" s="80">
        <v>550</v>
      </c>
      <c r="E11" s="97">
        <v>570</v>
      </c>
      <c r="F11" s="97"/>
      <c r="G11" s="43">
        <v>93541</v>
      </c>
      <c r="H11" s="72">
        <v>271</v>
      </c>
      <c r="I11" s="79">
        <f t="shared" si="1"/>
        <v>289.7125324723918</v>
      </c>
      <c r="J11" s="5">
        <f t="shared" si="0"/>
        <v>1158.8501298895671</v>
      </c>
      <c r="K11" s="5"/>
      <c r="N11" s="14">
        <v>531.2</v>
      </c>
      <c r="O11" s="26">
        <v>531.9</v>
      </c>
    </row>
    <row r="12" spans="1:15" ht="31.5" customHeight="1">
      <c r="A12" s="27">
        <v>8</v>
      </c>
      <c r="B12" s="41" t="s">
        <v>23</v>
      </c>
      <c r="C12" s="42" t="s">
        <v>22</v>
      </c>
      <c r="D12" s="80">
        <v>271.6</v>
      </c>
      <c r="E12" s="97">
        <v>280.1</v>
      </c>
      <c r="F12" s="97"/>
      <c r="G12" s="43">
        <v>93541</v>
      </c>
      <c r="H12" s="72">
        <v>158</v>
      </c>
      <c r="I12" s="79">
        <f t="shared" si="1"/>
        <v>168.90988978095166</v>
      </c>
      <c r="J12" s="5">
        <f t="shared" si="0"/>
        <v>675.6395591238066</v>
      </c>
      <c r="K12" s="5"/>
      <c r="N12" s="14">
        <v>280.1</v>
      </c>
      <c r="O12" s="27">
        <v>288.6</v>
      </c>
    </row>
    <row r="13" spans="1:15" ht="31.5" customHeight="1">
      <c r="A13" s="27">
        <v>9</v>
      </c>
      <c r="B13" s="27" t="s">
        <v>24</v>
      </c>
      <c r="C13" s="25" t="s">
        <v>22</v>
      </c>
      <c r="D13" s="80">
        <v>150.4</v>
      </c>
      <c r="E13" s="102">
        <v>154.7</v>
      </c>
      <c r="F13" s="102"/>
      <c r="G13" s="43">
        <v>93541</v>
      </c>
      <c r="H13" s="72">
        <v>70</v>
      </c>
      <c r="I13" s="75">
        <f t="shared" si="1"/>
        <v>74.83349547257352</v>
      </c>
      <c r="J13" s="5">
        <f t="shared" si="0"/>
        <v>299.33398189029407</v>
      </c>
      <c r="K13" s="5"/>
      <c r="N13" s="14">
        <v>154.7</v>
      </c>
      <c r="O13" s="26">
        <v>159</v>
      </c>
    </row>
    <row r="14" spans="1:15" ht="32.25" customHeight="1">
      <c r="A14" s="27">
        <v>10</v>
      </c>
      <c r="B14" s="27" t="s">
        <v>25</v>
      </c>
      <c r="C14" s="25" t="s">
        <v>22</v>
      </c>
      <c r="D14" s="80">
        <v>50.5</v>
      </c>
      <c r="E14" s="97">
        <v>55</v>
      </c>
      <c r="F14" s="97"/>
      <c r="G14" s="43">
        <v>93541</v>
      </c>
      <c r="H14" s="72">
        <v>25</v>
      </c>
      <c r="I14" s="78">
        <f t="shared" si="1"/>
        <v>26.72624838306197</v>
      </c>
      <c r="J14" s="5">
        <f t="shared" si="0"/>
        <v>106.90499353224789</v>
      </c>
      <c r="K14" s="5"/>
      <c r="N14" s="14">
        <v>47</v>
      </c>
      <c r="O14" s="26">
        <v>52</v>
      </c>
    </row>
    <row r="15" spans="1:15" ht="30.75" customHeight="1">
      <c r="A15" s="27">
        <v>11</v>
      </c>
      <c r="B15" s="27" t="s">
        <v>26</v>
      </c>
      <c r="C15" s="25" t="s">
        <v>22</v>
      </c>
      <c r="D15" s="80">
        <v>184.3</v>
      </c>
      <c r="E15" s="97">
        <v>186.7</v>
      </c>
      <c r="F15" s="97"/>
      <c r="G15" s="43">
        <v>93541</v>
      </c>
      <c r="H15" s="72">
        <v>95</v>
      </c>
      <c r="I15" s="71">
        <f t="shared" si="1"/>
        <v>101.55974385563549</v>
      </c>
      <c r="J15" s="5">
        <f t="shared" si="0"/>
        <v>406.23897542254196</v>
      </c>
      <c r="K15" s="5"/>
      <c r="N15" s="14">
        <v>185.7</v>
      </c>
      <c r="O15" s="26">
        <v>189.1</v>
      </c>
    </row>
    <row r="16" spans="1:11" ht="28.5" customHeight="1">
      <c r="A16" s="27">
        <v>12</v>
      </c>
      <c r="B16" s="27" t="s">
        <v>27</v>
      </c>
      <c r="C16" s="25" t="s">
        <v>22</v>
      </c>
      <c r="D16" s="26">
        <v>75</v>
      </c>
      <c r="E16" s="99">
        <v>80</v>
      </c>
      <c r="F16" s="99"/>
      <c r="G16" s="43">
        <v>93541</v>
      </c>
      <c r="H16" s="72">
        <v>34</v>
      </c>
      <c r="I16" s="78">
        <f t="shared" si="1"/>
        <v>36.34769780096428</v>
      </c>
      <c r="J16" s="5">
        <f t="shared" si="0"/>
        <v>145.39079120385713</v>
      </c>
      <c r="K16" s="5"/>
    </row>
    <row r="17" spans="1:11" ht="28.5" customHeight="1">
      <c r="A17" s="27">
        <v>13</v>
      </c>
      <c r="B17" s="27" t="s">
        <v>28</v>
      </c>
      <c r="C17" s="25" t="s">
        <v>7</v>
      </c>
      <c r="D17" s="26">
        <v>2</v>
      </c>
      <c r="E17" s="26"/>
      <c r="F17" s="26">
        <v>3</v>
      </c>
      <c r="G17" s="27">
        <v>82209</v>
      </c>
      <c r="H17" s="70">
        <v>173</v>
      </c>
      <c r="I17" s="69">
        <f aca="true" t="shared" si="2" ref="I17:I33">H17/G17*100</f>
        <v>0.21043924631123112</v>
      </c>
      <c r="J17" s="5"/>
      <c r="K17" s="5"/>
    </row>
    <row r="18" spans="1:13" ht="31.5" customHeight="1">
      <c r="A18" s="27">
        <v>14</v>
      </c>
      <c r="B18" s="43" t="s">
        <v>80</v>
      </c>
      <c r="C18" s="44" t="s">
        <v>29</v>
      </c>
      <c r="D18" s="45">
        <v>65</v>
      </c>
      <c r="E18" s="45"/>
      <c r="F18" s="45">
        <v>70</v>
      </c>
      <c r="G18" s="43">
        <v>56322</v>
      </c>
      <c r="H18" s="72">
        <v>27274</v>
      </c>
      <c r="I18" s="69">
        <f t="shared" si="2"/>
        <v>48.42512694861688</v>
      </c>
      <c r="J18" s="8"/>
      <c r="K18" s="9"/>
      <c r="L18" s="10"/>
      <c r="M18" s="11"/>
    </row>
    <row r="19" spans="1:15" ht="28.5" customHeight="1">
      <c r="A19" s="27">
        <v>15</v>
      </c>
      <c r="B19" s="27" t="s">
        <v>30</v>
      </c>
      <c r="C19" s="25" t="s">
        <v>7</v>
      </c>
      <c r="D19" s="26">
        <v>30</v>
      </c>
      <c r="E19" s="26"/>
      <c r="F19" s="80">
        <v>32</v>
      </c>
      <c r="G19" s="27">
        <v>193</v>
      </c>
      <c r="H19" s="70">
        <v>61</v>
      </c>
      <c r="I19" s="69">
        <f t="shared" si="2"/>
        <v>31.606217616580313</v>
      </c>
      <c r="J19" s="5"/>
      <c r="K19" s="5"/>
      <c r="N19" s="14">
        <v>30</v>
      </c>
      <c r="O19" s="26">
        <v>36.2</v>
      </c>
    </row>
    <row r="20" spans="1:15" ht="30" customHeight="1">
      <c r="A20" s="27">
        <v>16</v>
      </c>
      <c r="B20" s="27" t="s">
        <v>31</v>
      </c>
      <c r="C20" s="25" t="s">
        <v>32</v>
      </c>
      <c r="D20" s="26">
        <v>8</v>
      </c>
      <c r="E20" s="26"/>
      <c r="F20" s="80">
        <v>10.5</v>
      </c>
      <c r="G20" s="27">
        <v>80</v>
      </c>
      <c r="H20" s="70">
        <v>4</v>
      </c>
      <c r="I20" s="69">
        <f t="shared" si="2"/>
        <v>5</v>
      </c>
      <c r="J20" s="5"/>
      <c r="K20" s="5"/>
      <c r="N20" s="66">
        <v>8</v>
      </c>
      <c r="O20" s="26">
        <v>9.5</v>
      </c>
    </row>
    <row r="21" spans="1:15" ht="72.75" customHeight="1">
      <c r="A21" s="27">
        <v>17</v>
      </c>
      <c r="B21" s="27" t="s">
        <v>33</v>
      </c>
      <c r="C21" s="25" t="s">
        <v>34</v>
      </c>
      <c r="D21" s="80">
        <v>59.5</v>
      </c>
      <c r="E21" s="80"/>
      <c r="F21" s="80">
        <v>61.2</v>
      </c>
      <c r="G21" s="27">
        <v>193</v>
      </c>
      <c r="H21" s="70">
        <v>121</v>
      </c>
      <c r="I21" s="78">
        <f t="shared" si="2"/>
        <v>62.69430051813472</v>
      </c>
      <c r="J21" s="5"/>
      <c r="K21" s="5"/>
      <c r="N21" s="14">
        <v>57.7</v>
      </c>
      <c r="O21" s="26">
        <v>58.1</v>
      </c>
    </row>
    <row r="22" spans="1:15" ht="73.5" customHeight="1">
      <c r="A22" s="27">
        <v>18</v>
      </c>
      <c r="B22" s="46" t="s">
        <v>35</v>
      </c>
      <c r="C22" s="25" t="s">
        <v>7</v>
      </c>
      <c r="D22" s="82">
        <v>18</v>
      </c>
      <c r="E22" s="82"/>
      <c r="F22" s="82">
        <v>20</v>
      </c>
      <c r="G22" s="27" t="s">
        <v>36</v>
      </c>
      <c r="H22" s="70" t="s">
        <v>36</v>
      </c>
      <c r="I22" s="69" t="e">
        <f t="shared" si="2"/>
        <v>#VALUE!</v>
      </c>
      <c r="J22" s="5" t="s">
        <v>37</v>
      </c>
      <c r="K22" s="12"/>
      <c r="N22" s="7">
        <v>25</v>
      </c>
      <c r="O22" s="27">
        <v>30</v>
      </c>
    </row>
    <row r="23" spans="1:15" ht="90.75" customHeight="1">
      <c r="A23" s="27">
        <v>19</v>
      </c>
      <c r="B23" s="48" t="s">
        <v>38</v>
      </c>
      <c r="C23" s="25" t="s">
        <v>7</v>
      </c>
      <c r="D23" s="80">
        <v>5</v>
      </c>
      <c r="E23" s="80"/>
      <c r="F23" s="80">
        <v>5.7</v>
      </c>
      <c r="G23" s="43">
        <v>425</v>
      </c>
      <c r="H23" s="72">
        <v>16</v>
      </c>
      <c r="I23" s="71">
        <f t="shared" si="2"/>
        <v>3.7647058823529407</v>
      </c>
      <c r="J23" s="5"/>
      <c r="K23" s="5"/>
      <c r="N23" s="14">
        <v>4.5</v>
      </c>
      <c r="O23" s="26">
        <v>5.6</v>
      </c>
    </row>
    <row r="24" spans="1:11" ht="64.5" customHeight="1">
      <c r="A24" s="27">
        <v>20</v>
      </c>
      <c r="B24" s="49" t="s">
        <v>82</v>
      </c>
      <c r="C24" s="50" t="s">
        <v>81</v>
      </c>
      <c r="D24" s="80">
        <v>98</v>
      </c>
      <c r="E24" s="80"/>
      <c r="F24" s="80">
        <v>100</v>
      </c>
      <c r="G24" s="39"/>
      <c r="H24" s="40"/>
      <c r="I24" s="83" t="e">
        <f t="shared" si="2"/>
        <v>#DIV/0!</v>
      </c>
      <c r="J24" s="5"/>
      <c r="K24" s="5"/>
    </row>
    <row r="25" spans="1:11" ht="44.25" customHeight="1">
      <c r="A25" s="27">
        <v>21</v>
      </c>
      <c r="B25" s="27" t="s">
        <v>39</v>
      </c>
      <c r="C25" s="25" t="s">
        <v>7</v>
      </c>
      <c r="D25" s="99">
        <v>99</v>
      </c>
      <c r="E25" s="99"/>
      <c r="F25" s="26">
        <v>100</v>
      </c>
      <c r="G25" s="27">
        <v>10768</v>
      </c>
      <c r="H25" s="70">
        <v>7136</v>
      </c>
      <c r="I25" s="71">
        <f t="shared" si="2"/>
        <v>66.2704309063893</v>
      </c>
      <c r="J25" s="5"/>
      <c r="K25" s="5"/>
    </row>
    <row r="26" spans="1:15" ht="48" customHeight="1">
      <c r="A26" s="27">
        <v>22</v>
      </c>
      <c r="B26" s="27" t="s">
        <v>40</v>
      </c>
      <c r="C26" s="25" t="s">
        <v>7</v>
      </c>
      <c r="D26" s="80">
        <v>55.7</v>
      </c>
      <c r="E26" s="80"/>
      <c r="F26" s="80">
        <v>56.7</v>
      </c>
      <c r="G26" s="43">
        <v>25361</v>
      </c>
      <c r="H26" s="72">
        <v>5230</v>
      </c>
      <c r="I26" s="71">
        <f t="shared" si="2"/>
        <v>20.6222152123339</v>
      </c>
      <c r="J26" s="5"/>
      <c r="K26" s="5"/>
      <c r="N26" s="26">
        <v>36.8</v>
      </c>
      <c r="O26" s="26">
        <v>41.2</v>
      </c>
    </row>
    <row r="27" spans="1:15" ht="62.25" customHeight="1">
      <c r="A27" s="27">
        <v>23</v>
      </c>
      <c r="B27" s="51" t="s">
        <v>41</v>
      </c>
      <c r="C27" s="25" t="s">
        <v>7</v>
      </c>
      <c r="D27" s="80">
        <v>69.1</v>
      </c>
      <c r="E27" s="80"/>
      <c r="F27" s="80">
        <v>74.2</v>
      </c>
      <c r="G27" s="43">
        <v>25361</v>
      </c>
      <c r="H27" s="72">
        <v>13735</v>
      </c>
      <c r="I27" s="69">
        <f t="shared" si="2"/>
        <v>54.15795907101455</v>
      </c>
      <c r="J27" s="5"/>
      <c r="K27" s="5"/>
      <c r="N27" s="26">
        <v>67.9</v>
      </c>
      <c r="O27" s="26">
        <v>69.1</v>
      </c>
    </row>
    <row r="28" spans="1:15" ht="90" customHeight="1">
      <c r="A28" s="27">
        <v>24</v>
      </c>
      <c r="B28" s="52" t="s">
        <v>83</v>
      </c>
      <c r="C28" s="42" t="s">
        <v>7</v>
      </c>
      <c r="D28" s="80">
        <v>60</v>
      </c>
      <c r="E28" s="80"/>
      <c r="F28" s="80">
        <v>70</v>
      </c>
      <c r="G28" s="43">
        <v>20636</v>
      </c>
      <c r="H28" s="72">
        <v>7909</v>
      </c>
      <c r="I28" s="69">
        <f t="shared" si="2"/>
        <v>38.32622601279317</v>
      </c>
      <c r="J28" s="5"/>
      <c r="K28" s="5"/>
      <c r="N28" s="26">
        <v>50</v>
      </c>
      <c r="O28" s="26">
        <v>55</v>
      </c>
    </row>
    <row r="29" spans="1:15" ht="135" customHeight="1">
      <c r="A29" s="27">
        <v>25</v>
      </c>
      <c r="B29" s="53" t="s">
        <v>84</v>
      </c>
      <c r="C29" s="42" t="s">
        <v>7</v>
      </c>
      <c r="D29" s="80">
        <v>85</v>
      </c>
      <c r="E29" s="80"/>
      <c r="F29" s="80">
        <v>90</v>
      </c>
      <c r="G29" s="43">
        <v>183</v>
      </c>
      <c r="H29" s="72">
        <v>183</v>
      </c>
      <c r="I29" s="69">
        <f t="shared" si="2"/>
        <v>100</v>
      </c>
      <c r="J29" s="5"/>
      <c r="K29" s="5"/>
      <c r="N29" s="67">
        <v>80</v>
      </c>
      <c r="O29" s="67">
        <v>85</v>
      </c>
    </row>
    <row r="30" spans="1:15" ht="46.5" customHeight="1">
      <c r="A30" s="27">
        <v>26</v>
      </c>
      <c r="B30" s="54" t="s">
        <v>85</v>
      </c>
      <c r="C30" s="55" t="s">
        <v>86</v>
      </c>
      <c r="D30" s="56">
        <v>2.59</v>
      </c>
      <c r="E30" s="80"/>
      <c r="F30" s="56">
        <v>2.67</v>
      </c>
      <c r="G30" s="43">
        <v>20636</v>
      </c>
      <c r="H30" s="72">
        <v>271</v>
      </c>
      <c r="I30" s="73">
        <f t="shared" si="2"/>
        <v>1.313238999806164</v>
      </c>
      <c r="J30" s="5"/>
      <c r="K30" s="5"/>
      <c r="N30" s="12"/>
      <c r="O30" s="12"/>
    </row>
    <row r="31" spans="1:15" ht="93" customHeight="1">
      <c r="A31" s="27">
        <v>27</v>
      </c>
      <c r="B31" s="54" t="s">
        <v>87</v>
      </c>
      <c r="C31" s="50" t="s">
        <v>7</v>
      </c>
      <c r="D31" s="80">
        <v>19.8</v>
      </c>
      <c r="E31" s="80"/>
      <c r="F31" s="80">
        <v>22</v>
      </c>
      <c r="G31" s="43">
        <v>3472</v>
      </c>
      <c r="H31" s="72">
        <v>752</v>
      </c>
      <c r="I31" s="69">
        <f t="shared" si="2"/>
        <v>21.658986175115206</v>
      </c>
      <c r="J31" s="5"/>
      <c r="K31" s="5"/>
      <c r="N31" s="12"/>
      <c r="O31" s="12"/>
    </row>
    <row r="32" spans="1:15" ht="42.75" customHeight="1">
      <c r="A32" s="27">
        <v>28</v>
      </c>
      <c r="B32" s="48" t="s">
        <v>42</v>
      </c>
      <c r="C32" s="25" t="s">
        <v>7</v>
      </c>
      <c r="D32" s="80">
        <v>85</v>
      </c>
      <c r="E32" s="80"/>
      <c r="F32" s="81">
        <v>95</v>
      </c>
      <c r="G32" s="60">
        <v>303</v>
      </c>
      <c r="H32" s="74">
        <v>303</v>
      </c>
      <c r="I32" s="76">
        <f t="shared" si="2"/>
        <v>100</v>
      </c>
      <c r="J32" s="5"/>
      <c r="K32" s="5"/>
      <c r="N32" s="6">
        <v>98</v>
      </c>
      <c r="O32" s="13">
        <v>100</v>
      </c>
    </row>
    <row r="33" spans="1:15" ht="50.25" customHeight="1">
      <c r="A33" s="27">
        <v>29</v>
      </c>
      <c r="B33" s="58" t="s">
        <v>88</v>
      </c>
      <c r="C33" s="59" t="s">
        <v>89</v>
      </c>
      <c r="D33" s="100">
        <v>98</v>
      </c>
      <c r="E33" s="100"/>
      <c r="F33" s="81">
        <v>100</v>
      </c>
      <c r="G33" s="60">
        <v>322</v>
      </c>
      <c r="H33" s="74">
        <v>321</v>
      </c>
      <c r="I33" s="69">
        <f t="shared" si="2"/>
        <v>99.68944099378882</v>
      </c>
      <c r="J33" s="5"/>
      <c r="K33" s="5"/>
      <c r="N33" s="12"/>
      <c r="O33" s="12"/>
    </row>
    <row r="34" spans="1:15" ht="42" customHeight="1">
      <c r="A34" s="27">
        <v>30</v>
      </c>
      <c r="B34" s="60" t="s">
        <v>43</v>
      </c>
      <c r="C34" s="61" t="s">
        <v>90</v>
      </c>
      <c r="D34" s="100">
        <v>13</v>
      </c>
      <c r="E34" s="100"/>
      <c r="F34" s="81">
        <v>13.5</v>
      </c>
      <c r="G34" s="60">
        <v>26018</v>
      </c>
      <c r="H34" s="74">
        <v>78</v>
      </c>
      <c r="I34" s="69">
        <f>H34/G34*1000</f>
        <v>2.99792451379814</v>
      </c>
      <c r="J34" s="5"/>
      <c r="K34" s="5"/>
      <c r="N34" s="65">
        <v>14</v>
      </c>
      <c r="O34" s="13">
        <v>14.3</v>
      </c>
    </row>
    <row r="35" spans="1:15" ht="76.5" customHeight="1">
      <c r="A35" s="27">
        <v>31</v>
      </c>
      <c r="B35" s="43" t="s">
        <v>44</v>
      </c>
      <c r="C35" s="44" t="s">
        <v>45</v>
      </c>
      <c r="D35" s="101">
        <v>95</v>
      </c>
      <c r="E35" s="101"/>
      <c r="F35" s="43">
        <v>100</v>
      </c>
      <c r="G35" s="43">
        <v>372</v>
      </c>
      <c r="H35" s="72">
        <v>357</v>
      </c>
      <c r="I35" s="69">
        <f aca="true" t="shared" si="3" ref="I35:I57">H35/G35*100</f>
        <v>95.96774193548387</v>
      </c>
      <c r="J35" s="5"/>
      <c r="K35" s="5"/>
      <c r="N35" s="12"/>
      <c r="O35" s="12"/>
    </row>
    <row r="36" spans="1:15" ht="48.75" customHeight="1">
      <c r="A36" s="27">
        <v>32</v>
      </c>
      <c r="B36" s="27" t="s">
        <v>46</v>
      </c>
      <c r="C36" s="62" t="s">
        <v>47</v>
      </c>
      <c r="D36" s="60">
        <v>0</v>
      </c>
      <c r="E36" s="60"/>
      <c r="F36" s="60">
        <v>0.5</v>
      </c>
      <c r="G36" s="60">
        <v>338</v>
      </c>
      <c r="H36" s="74">
        <v>0</v>
      </c>
      <c r="I36" s="69">
        <f t="shared" si="3"/>
        <v>0</v>
      </c>
      <c r="J36" s="5"/>
      <c r="K36" s="5"/>
      <c r="N36" s="12"/>
      <c r="O36" s="12"/>
    </row>
    <row r="37" spans="1:15" ht="42" customHeight="1">
      <c r="A37" s="27">
        <v>33</v>
      </c>
      <c r="B37" s="27" t="s">
        <v>48</v>
      </c>
      <c r="C37" s="62" t="s">
        <v>49</v>
      </c>
      <c r="D37" s="60">
        <v>15.1</v>
      </c>
      <c r="E37" s="60"/>
      <c r="F37" s="60">
        <v>15.5</v>
      </c>
      <c r="G37" s="77">
        <v>70</v>
      </c>
      <c r="H37" s="74">
        <v>6</v>
      </c>
      <c r="I37" s="71">
        <f t="shared" si="3"/>
        <v>8.571428571428571</v>
      </c>
      <c r="J37" s="5"/>
      <c r="K37" s="5"/>
      <c r="N37" s="12"/>
      <c r="O37" s="12"/>
    </row>
    <row r="38" spans="1:15" ht="69" customHeight="1">
      <c r="A38" s="27">
        <v>34</v>
      </c>
      <c r="B38" s="27" t="s">
        <v>50</v>
      </c>
      <c r="C38" s="25" t="s">
        <v>91</v>
      </c>
      <c r="D38" s="26">
        <v>98</v>
      </c>
      <c r="E38" s="26"/>
      <c r="F38" s="26">
        <v>100</v>
      </c>
      <c r="G38" s="27">
        <v>6362</v>
      </c>
      <c r="H38" s="27">
        <v>7665</v>
      </c>
      <c r="I38" s="71">
        <f t="shared" si="3"/>
        <v>120.48098082364037</v>
      </c>
      <c r="J38" s="5"/>
      <c r="K38" s="5"/>
      <c r="N38" s="12"/>
      <c r="O38" s="12"/>
    </row>
    <row r="39" spans="1:15" ht="48.75" customHeight="1">
      <c r="A39" s="27">
        <v>35</v>
      </c>
      <c r="B39" s="27" t="s">
        <v>51</v>
      </c>
      <c r="C39" s="25" t="s">
        <v>52</v>
      </c>
      <c r="D39" s="26">
        <v>70</v>
      </c>
      <c r="E39" s="26"/>
      <c r="F39" s="26">
        <v>85</v>
      </c>
      <c r="G39" s="27">
        <v>1841</v>
      </c>
      <c r="H39" s="27">
        <v>1289</v>
      </c>
      <c r="I39" s="69">
        <f t="shared" si="3"/>
        <v>70.01629549158066</v>
      </c>
      <c r="J39" s="5"/>
      <c r="K39" s="5"/>
      <c r="N39" s="12"/>
      <c r="O39" s="12"/>
    </row>
    <row r="40" spans="1:15" ht="49.5" customHeight="1">
      <c r="A40" s="27">
        <v>36</v>
      </c>
      <c r="B40" s="27" t="s">
        <v>53</v>
      </c>
      <c r="C40" s="25" t="s">
        <v>54</v>
      </c>
      <c r="D40" s="26">
        <v>99</v>
      </c>
      <c r="E40" s="26"/>
      <c r="F40" s="26">
        <v>100</v>
      </c>
      <c r="G40" s="27">
        <v>0</v>
      </c>
      <c r="H40" s="27">
        <v>0</v>
      </c>
      <c r="I40" s="69" t="e">
        <f t="shared" si="3"/>
        <v>#DIV/0!</v>
      </c>
      <c r="J40" s="5"/>
      <c r="K40" s="5"/>
      <c r="N40" s="12"/>
      <c r="O40" s="12"/>
    </row>
    <row r="41" spans="1:15" ht="70.5" customHeight="1">
      <c r="A41" s="27">
        <v>37</v>
      </c>
      <c r="B41" s="63" t="s">
        <v>55</v>
      </c>
      <c r="C41" s="25" t="s">
        <v>54</v>
      </c>
      <c r="D41" s="26">
        <v>98</v>
      </c>
      <c r="E41" s="26"/>
      <c r="F41" s="26">
        <v>100</v>
      </c>
      <c r="G41" s="27">
        <v>100</v>
      </c>
      <c r="H41" s="70">
        <v>107</v>
      </c>
      <c r="I41" s="69">
        <f t="shared" si="3"/>
        <v>107</v>
      </c>
      <c r="J41" s="5"/>
      <c r="K41" s="5"/>
      <c r="L41" s="5"/>
      <c r="M41" s="5"/>
      <c r="N41" s="12"/>
      <c r="O41" s="12"/>
    </row>
    <row r="42" spans="1:15" ht="30" customHeight="1">
      <c r="A42" s="27">
        <v>38</v>
      </c>
      <c r="B42" s="27" t="s">
        <v>56</v>
      </c>
      <c r="C42" s="25" t="s">
        <v>7</v>
      </c>
      <c r="D42" s="99">
        <v>97</v>
      </c>
      <c r="E42" s="99"/>
      <c r="F42" s="26">
        <v>98</v>
      </c>
      <c r="G42" s="27">
        <v>225</v>
      </c>
      <c r="H42" s="70">
        <v>225</v>
      </c>
      <c r="I42" s="69">
        <f t="shared" si="3"/>
        <v>100</v>
      </c>
      <c r="J42" s="5"/>
      <c r="K42" s="5"/>
      <c r="N42" s="12"/>
      <c r="O42" s="12"/>
    </row>
    <row r="43" spans="1:15" ht="30" customHeight="1">
      <c r="A43" s="27">
        <v>39</v>
      </c>
      <c r="B43" s="27" t="s">
        <v>57</v>
      </c>
      <c r="C43" s="25" t="s">
        <v>58</v>
      </c>
      <c r="D43" s="97">
        <v>95</v>
      </c>
      <c r="E43" s="97"/>
      <c r="F43" s="26">
        <v>100</v>
      </c>
      <c r="G43" s="27">
        <v>225</v>
      </c>
      <c r="H43" s="70">
        <v>225</v>
      </c>
      <c r="I43" s="69">
        <f t="shared" si="3"/>
        <v>100</v>
      </c>
      <c r="J43" s="5"/>
      <c r="K43" s="5"/>
      <c r="N43" s="6">
        <v>98</v>
      </c>
      <c r="O43" s="6">
        <v>100</v>
      </c>
    </row>
    <row r="44" spans="1:15" ht="31.5" customHeight="1">
      <c r="A44" s="27">
        <v>40</v>
      </c>
      <c r="B44" s="27" t="s">
        <v>59</v>
      </c>
      <c r="C44" s="25" t="s">
        <v>7</v>
      </c>
      <c r="D44" s="80">
        <v>50</v>
      </c>
      <c r="E44" s="80"/>
      <c r="F44" s="80">
        <v>50.5</v>
      </c>
      <c r="G44" s="43">
        <v>109326</v>
      </c>
      <c r="H44" s="72">
        <v>76211</v>
      </c>
      <c r="I44" s="78">
        <f t="shared" si="3"/>
        <v>69.70985858807603</v>
      </c>
      <c r="J44" s="5"/>
      <c r="K44" s="5"/>
      <c r="N44" s="14">
        <v>49</v>
      </c>
      <c r="O44" s="6">
        <v>50</v>
      </c>
    </row>
    <row r="45" spans="1:15" ht="62.25" customHeight="1">
      <c r="A45" s="27">
        <v>41</v>
      </c>
      <c r="B45" s="27" t="s">
        <v>60</v>
      </c>
      <c r="C45" s="25" t="s">
        <v>7</v>
      </c>
      <c r="D45" s="80">
        <v>70</v>
      </c>
      <c r="E45" s="80"/>
      <c r="F45" s="80">
        <v>75</v>
      </c>
      <c r="G45" s="43">
        <v>13</v>
      </c>
      <c r="H45" s="72">
        <v>13</v>
      </c>
      <c r="I45" s="69">
        <f t="shared" si="3"/>
        <v>100</v>
      </c>
      <c r="J45" s="5"/>
      <c r="K45" s="5"/>
      <c r="N45" s="14">
        <v>60</v>
      </c>
      <c r="O45" s="6">
        <v>65</v>
      </c>
    </row>
    <row r="46" spans="1:15" ht="48" customHeight="1">
      <c r="A46" s="27">
        <v>42</v>
      </c>
      <c r="B46" s="27" t="s">
        <v>61</v>
      </c>
      <c r="C46" s="25" t="s">
        <v>7</v>
      </c>
      <c r="D46" s="80">
        <v>70</v>
      </c>
      <c r="E46" s="80"/>
      <c r="F46" s="80">
        <v>75</v>
      </c>
      <c r="G46" s="43">
        <v>96</v>
      </c>
      <c r="H46" s="72">
        <v>95</v>
      </c>
      <c r="I46" s="69">
        <f t="shared" si="3"/>
        <v>98.95833333333334</v>
      </c>
      <c r="J46" s="5"/>
      <c r="K46" s="5"/>
      <c r="N46" s="14">
        <v>60</v>
      </c>
      <c r="O46" s="6">
        <v>65</v>
      </c>
    </row>
    <row r="47" spans="1:15" ht="59.25" customHeight="1">
      <c r="A47" s="27">
        <v>43</v>
      </c>
      <c r="B47" s="27" t="s">
        <v>62</v>
      </c>
      <c r="C47" s="25" t="s">
        <v>7</v>
      </c>
      <c r="D47" s="80">
        <v>70</v>
      </c>
      <c r="E47" s="80"/>
      <c r="F47" s="80">
        <v>75</v>
      </c>
      <c r="G47" s="43">
        <v>26</v>
      </c>
      <c r="H47" s="72">
        <v>23</v>
      </c>
      <c r="I47" s="69">
        <f t="shared" si="3"/>
        <v>88.46153846153845</v>
      </c>
      <c r="J47" s="5"/>
      <c r="K47" s="5"/>
      <c r="N47" s="14">
        <v>60</v>
      </c>
      <c r="O47" s="6">
        <v>65</v>
      </c>
    </row>
    <row r="48" spans="1:15" ht="63.75" customHeight="1">
      <c r="A48" s="27">
        <v>44</v>
      </c>
      <c r="B48" s="27" t="s">
        <v>63</v>
      </c>
      <c r="C48" s="25" t="s">
        <v>7</v>
      </c>
      <c r="D48" s="80">
        <v>70</v>
      </c>
      <c r="E48" s="80"/>
      <c r="F48" s="80">
        <v>75</v>
      </c>
      <c r="G48" s="43">
        <v>13</v>
      </c>
      <c r="H48" s="72">
        <v>11</v>
      </c>
      <c r="I48" s="69">
        <f t="shared" si="3"/>
        <v>84.61538461538461</v>
      </c>
      <c r="J48" s="5"/>
      <c r="K48" s="5"/>
      <c r="N48" s="14">
        <v>60</v>
      </c>
      <c r="O48" s="6">
        <v>65</v>
      </c>
    </row>
    <row r="49" spans="1:15" ht="76.5" customHeight="1">
      <c r="A49" s="27">
        <v>45</v>
      </c>
      <c r="B49" s="27" t="s">
        <v>64</v>
      </c>
      <c r="C49" s="25" t="s">
        <v>7</v>
      </c>
      <c r="D49" s="80">
        <v>70</v>
      </c>
      <c r="E49" s="80"/>
      <c r="F49" s="80">
        <v>75</v>
      </c>
      <c r="G49" s="43">
        <v>19</v>
      </c>
      <c r="H49" s="72">
        <v>19</v>
      </c>
      <c r="I49" s="69">
        <f t="shared" si="3"/>
        <v>100</v>
      </c>
      <c r="J49" s="5"/>
      <c r="K49" s="5"/>
      <c r="N49" s="14">
        <v>60</v>
      </c>
      <c r="O49" s="6">
        <v>65</v>
      </c>
    </row>
    <row r="50" spans="1:15" ht="31.5" customHeight="1">
      <c r="A50" s="27">
        <v>46</v>
      </c>
      <c r="B50" s="27" t="s">
        <v>65</v>
      </c>
      <c r="C50" s="25" t="s">
        <v>7</v>
      </c>
      <c r="D50" s="26">
        <v>95</v>
      </c>
      <c r="E50" s="26"/>
      <c r="F50" s="26">
        <v>97</v>
      </c>
      <c r="G50" s="43">
        <v>222</v>
      </c>
      <c r="H50" s="72">
        <v>212</v>
      </c>
      <c r="I50" s="69">
        <f t="shared" si="3"/>
        <v>95.4954954954955</v>
      </c>
      <c r="J50" s="5"/>
      <c r="K50" s="5"/>
      <c r="N50" s="12"/>
      <c r="O50" s="12"/>
    </row>
    <row r="51" spans="1:15" ht="38.25" customHeight="1">
      <c r="A51" s="27">
        <v>47</v>
      </c>
      <c r="B51" s="27" t="s">
        <v>66</v>
      </c>
      <c r="C51" s="25" t="s">
        <v>7</v>
      </c>
      <c r="D51" s="26">
        <v>95</v>
      </c>
      <c r="E51" s="26"/>
      <c r="F51" s="26">
        <v>100</v>
      </c>
      <c r="G51" s="27" t="s">
        <v>67</v>
      </c>
      <c r="H51" s="27" t="s">
        <v>67</v>
      </c>
      <c r="I51" s="69" t="e">
        <f t="shared" si="3"/>
        <v>#VALUE!</v>
      </c>
      <c r="J51" s="5"/>
      <c r="K51" s="5"/>
      <c r="N51" s="12"/>
      <c r="O51" s="12"/>
    </row>
    <row r="52" spans="1:15" ht="23.25" customHeight="1">
      <c r="A52" s="27">
        <v>48</v>
      </c>
      <c r="B52" s="82" t="s">
        <v>92</v>
      </c>
      <c r="C52" s="50" t="s">
        <v>7</v>
      </c>
      <c r="D52" s="80">
        <v>95</v>
      </c>
      <c r="E52" s="80"/>
      <c r="F52" s="80">
        <v>100</v>
      </c>
      <c r="G52" s="27">
        <v>7452</v>
      </c>
      <c r="H52" s="27">
        <v>7437</v>
      </c>
      <c r="I52" s="69">
        <f t="shared" si="3"/>
        <v>99.7987117552335</v>
      </c>
      <c r="J52" s="5"/>
      <c r="K52" s="5"/>
      <c r="N52" s="12"/>
      <c r="O52" s="12"/>
    </row>
    <row r="53" spans="1:15" ht="47.25" customHeight="1">
      <c r="A53" s="27">
        <v>49</v>
      </c>
      <c r="B53" s="27" t="s">
        <v>68</v>
      </c>
      <c r="C53" s="25" t="s">
        <v>7</v>
      </c>
      <c r="D53" s="80">
        <v>95</v>
      </c>
      <c r="E53" s="26"/>
      <c r="F53" s="26">
        <v>100</v>
      </c>
      <c r="G53" s="27"/>
      <c r="H53" s="27"/>
      <c r="I53" s="69" t="e">
        <f t="shared" si="3"/>
        <v>#DIV/0!</v>
      </c>
      <c r="J53" s="5"/>
      <c r="K53" s="5"/>
      <c r="N53" s="14">
        <v>100</v>
      </c>
      <c r="O53" s="6">
        <v>100</v>
      </c>
    </row>
    <row r="54" spans="1:15" ht="59.25" customHeight="1">
      <c r="A54" s="27">
        <v>50</v>
      </c>
      <c r="B54" s="27" t="s">
        <v>69</v>
      </c>
      <c r="C54" s="25" t="s">
        <v>7</v>
      </c>
      <c r="D54" s="80">
        <v>95</v>
      </c>
      <c r="E54" s="80"/>
      <c r="F54" s="80">
        <v>100</v>
      </c>
      <c r="G54" s="27">
        <v>362</v>
      </c>
      <c r="H54" s="27">
        <v>362</v>
      </c>
      <c r="I54" s="69">
        <f t="shared" si="3"/>
        <v>100</v>
      </c>
      <c r="J54" s="5"/>
      <c r="K54" s="5"/>
      <c r="N54" s="14">
        <v>83</v>
      </c>
      <c r="O54" s="6">
        <v>93</v>
      </c>
    </row>
    <row r="55" spans="1:15" ht="60.75" customHeight="1">
      <c r="A55" s="64">
        <v>51</v>
      </c>
      <c r="B55" s="23" t="s">
        <v>93</v>
      </c>
      <c r="C55" s="24" t="s">
        <v>94</v>
      </c>
      <c r="D55" s="80">
        <v>0.3</v>
      </c>
      <c r="E55" s="80"/>
      <c r="F55" s="80">
        <v>0.5</v>
      </c>
      <c r="G55" s="27"/>
      <c r="H55" s="27"/>
      <c r="I55" s="69" t="e">
        <f t="shared" si="3"/>
        <v>#DIV/0!</v>
      </c>
      <c r="J55" s="5"/>
      <c r="K55" s="5"/>
      <c r="N55" s="12"/>
      <c r="O55" s="12"/>
    </row>
    <row r="56" spans="1:15" ht="78" customHeight="1">
      <c r="A56" s="64">
        <v>52</v>
      </c>
      <c r="B56" s="54" t="s">
        <v>95</v>
      </c>
      <c r="C56" s="50" t="s">
        <v>7</v>
      </c>
      <c r="D56" s="80">
        <v>90</v>
      </c>
      <c r="E56" s="80"/>
      <c r="F56" s="80">
        <v>100</v>
      </c>
      <c r="G56" s="27">
        <v>14726</v>
      </c>
      <c r="H56" s="27">
        <v>13298</v>
      </c>
      <c r="I56" s="69">
        <f t="shared" si="3"/>
        <v>90.3028656797501</v>
      </c>
      <c r="J56" s="5"/>
      <c r="K56" s="5"/>
      <c r="N56" s="12"/>
      <c r="O56" s="12"/>
    </row>
    <row r="57" spans="1:15" ht="45" customHeight="1">
      <c r="A57" s="64">
        <v>53</v>
      </c>
      <c r="B57" s="53" t="s">
        <v>96</v>
      </c>
      <c r="C57" s="42" t="s">
        <v>7</v>
      </c>
      <c r="D57" s="80">
        <v>60</v>
      </c>
      <c r="E57" s="80"/>
      <c r="F57" s="80">
        <v>80</v>
      </c>
      <c r="G57" s="27"/>
      <c r="H57" s="27"/>
      <c r="I57" s="71" t="e">
        <f t="shared" si="3"/>
        <v>#DIV/0!</v>
      </c>
      <c r="J57" s="5"/>
      <c r="K57" s="5"/>
      <c r="N57" s="14">
        <v>43</v>
      </c>
      <c r="O57" s="6">
        <v>43</v>
      </c>
    </row>
    <row r="58" spans="1:15" ht="78.75" customHeight="1" hidden="1">
      <c r="A58" s="64">
        <v>54</v>
      </c>
      <c r="B58" s="30" t="s">
        <v>97</v>
      </c>
      <c r="C58" s="31" t="s">
        <v>70</v>
      </c>
      <c r="D58" s="98" t="s">
        <v>71</v>
      </c>
      <c r="E58" s="98"/>
      <c r="F58" s="98"/>
      <c r="G58" s="27">
        <v>6</v>
      </c>
      <c r="H58" s="70">
        <v>5</v>
      </c>
      <c r="I58" s="71">
        <f>H58/G58*100</f>
        <v>83.33333333333334</v>
      </c>
      <c r="J58" s="5"/>
      <c r="K58" s="12"/>
      <c r="N58" s="12"/>
      <c r="O58" s="12"/>
    </row>
    <row r="59" spans="1:15" ht="60">
      <c r="A59" s="27">
        <v>55</v>
      </c>
      <c r="B59" s="33" t="s">
        <v>98</v>
      </c>
      <c r="C59" s="25" t="s">
        <v>7</v>
      </c>
      <c r="D59" s="26">
        <v>80</v>
      </c>
      <c r="E59" s="27"/>
      <c r="F59" s="26">
        <v>100</v>
      </c>
      <c r="G59" s="84">
        <v>120</v>
      </c>
      <c r="H59" s="85">
        <v>5</v>
      </c>
      <c r="I59" s="71">
        <f>H59/G59*100</f>
        <v>4.166666666666666</v>
      </c>
      <c r="J59" s="5"/>
      <c r="K59" s="5"/>
      <c r="N59" s="12"/>
      <c r="O59" s="12"/>
    </row>
    <row r="60" spans="1:9" ht="15">
      <c r="A60" s="15"/>
      <c r="B60" s="16"/>
      <c r="C60" s="17"/>
      <c r="D60" s="18"/>
      <c r="E60" s="18"/>
      <c r="F60" s="18"/>
      <c r="G60" s="19"/>
      <c r="H60" s="19"/>
      <c r="I60" s="20"/>
    </row>
    <row r="61" spans="1:9" ht="15">
      <c r="A61" s="15"/>
      <c r="B61" s="16"/>
      <c r="C61" s="17"/>
      <c r="D61" s="18"/>
      <c r="E61" s="18"/>
      <c r="F61" s="18"/>
      <c r="G61" s="19"/>
      <c r="H61" s="19"/>
      <c r="I61" s="20"/>
    </row>
    <row r="62" spans="1:2" ht="12.75">
      <c r="A62" s="12" t="s">
        <v>72</v>
      </c>
      <c r="B62" s="21"/>
    </row>
    <row r="64" ht="12" customHeight="1">
      <c r="B64" s="22" t="s">
        <v>73</v>
      </c>
    </row>
    <row r="65" ht="12.75">
      <c r="B65" s="2" t="s">
        <v>74</v>
      </c>
    </row>
  </sheetData>
  <sheetProtection selectLockedCells="1" selectUnlockedCells="1"/>
  <mergeCells count="26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D58:F58"/>
    <mergeCell ref="D25:E25"/>
    <mergeCell ref="D33:E33"/>
    <mergeCell ref="D34:E34"/>
    <mergeCell ref="D35:E35"/>
    <mergeCell ref="D42:E42"/>
    <mergeCell ref="D43:E4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pane xSplit="6" ySplit="3" topLeftCell="G2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38" sqref="B38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6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14.28125" style="4" customWidth="1"/>
    <col min="10" max="10" width="9.00390625" style="1" hidden="1" customWidth="1"/>
    <col min="11" max="11" width="78.28125" style="1" hidden="1" customWidth="1"/>
    <col min="12" max="12" width="9.00390625" style="1" hidden="1" customWidth="1"/>
    <col min="13" max="14" width="9.140625" style="1" customWidth="1"/>
    <col min="15" max="15" width="9.8515625" style="1" customWidth="1"/>
    <col min="16" max="16384" width="9.140625" style="1" customWidth="1"/>
  </cols>
  <sheetData>
    <row r="1" spans="1:9" ht="14.2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100</v>
      </c>
      <c r="B2" s="104"/>
      <c r="C2" s="104"/>
      <c r="D2" s="104"/>
      <c r="E2" s="104"/>
      <c r="F2" s="104"/>
      <c r="G2" s="104"/>
      <c r="H2" s="104"/>
      <c r="I2" s="104"/>
    </row>
    <row r="3" spans="1:15" ht="52.5" customHeight="1">
      <c r="A3" s="105" t="s">
        <v>1</v>
      </c>
      <c r="B3" s="105" t="s">
        <v>2</v>
      </c>
      <c r="C3" s="105" t="s">
        <v>3</v>
      </c>
      <c r="D3" s="103" t="s">
        <v>4</v>
      </c>
      <c r="E3" s="103"/>
      <c r="F3" s="103"/>
      <c r="G3" s="27" t="s">
        <v>5</v>
      </c>
      <c r="H3" s="27" t="s">
        <v>6</v>
      </c>
      <c r="I3" s="35" t="s">
        <v>7</v>
      </c>
      <c r="N3" s="68" t="s">
        <v>77</v>
      </c>
      <c r="O3" s="68" t="s">
        <v>78</v>
      </c>
    </row>
    <row r="4" spans="1:9" ht="13.5" customHeight="1">
      <c r="A4" s="105"/>
      <c r="B4" s="105"/>
      <c r="C4" s="105"/>
      <c r="D4" s="34" t="s">
        <v>8</v>
      </c>
      <c r="E4" s="105" t="s">
        <v>9</v>
      </c>
      <c r="F4" s="105"/>
      <c r="G4" s="34"/>
      <c r="H4" s="36"/>
      <c r="I4" s="37"/>
    </row>
    <row r="5" spans="1:15" ht="43.5" customHeight="1">
      <c r="A5" s="27">
        <v>1</v>
      </c>
      <c r="B5" s="27" t="s">
        <v>10</v>
      </c>
      <c r="C5" s="25" t="s">
        <v>11</v>
      </c>
      <c r="D5" s="43">
        <v>4.1</v>
      </c>
      <c r="E5" s="101">
        <v>4.2</v>
      </c>
      <c r="F5" s="101"/>
      <c r="G5" s="27">
        <v>335</v>
      </c>
      <c r="H5" s="70">
        <v>0</v>
      </c>
      <c r="I5" s="69">
        <f>H5/G5*1000</f>
        <v>0</v>
      </c>
      <c r="J5" s="5"/>
      <c r="K5" s="5"/>
      <c r="N5" s="7">
        <v>4.1</v>
      </c>
      <c r="O5" s="27">
        <v>4.3</v>
      </c>
    </row>
    <row r="6" spans="1:15" ht="60" customHeight="1">
      <c r="A6" s="27">
        <v>2</v>
      </c>
      <c r="B6" s="27" t="s">
        <v>12</v>
      </c>
      <c r="C6" s="25" t="s">
        <v>13</v>
      </c>
      <c r="D6" s="43">
        <v>6.5</v>
      </c>
      <c r="E6" s="101">
        <v>7.5</v>
      </c>
      <c r="F6" s="101"/>
      <c r="G6" s="27">
        <v>557</v>
      </c>
      <c r="H6" s="70">
        <v>2</v>
      </c>
      <c r="I6" s="75">
        <f>H6/G6*1000</f>
        <v>3.5906642728904847</v>
      </c>
      <c r="J6" s="5"/>
      <c r="K6" s="5"/>
      <c r="N6" s="12"/>
      <c r="O6" s="12"/>
    </row>
    <row r="7" spans="1:15" ht="43.5" customHeight="1">
      <c r="A7" s="27">
        <v>3</v>
      </c>
      <c r="B7" s="27" t="s">
        <v>14</v>
      </c>
      <c r="C7" s="25" t="s">
        <v>15</v>
      </c>
      <c r="D7" s="45">
        <v>44.5</v>
      </c>
      <c r="E7" s="106">
        <v>45</v>
      </c>
      <c r="F7" s="106"/>
      <c r="G7" s="27">
        <v>11332</v>
      </c>
      <c r="H7" s="70">
        <v>1</v>
      </c>
      <c r="I7" s="69">
        <f>H7*100000/G7</f>
        <v>8.824567596187787</v>
      </c>
      <c r="J7" s="5"/>
      <c r="K7" s="5"/>
      <c r="N7" s="14">
        <v>44</v>
      </c>
      <c r="O7" s="26">
        <v>47</v>
      </c>
    </row>
    <row r="8" spans="1:15" ht="30.75" customHeight="1">
      <c r="A8" s="27">
        <v>4</v>
      </c>
      <c r="B8" s="27" t="s">
        <v>16</v>
      </c>
      <c r="C8" s="25" t="s">
        <v>11</v>
      </c>
      <c r="D8" s="45">
        <v>4.9</v>
      </c>
      <c r="E8" s="106">
        <v>5</v>
      </c>
      <c r="F8" s="106"/>
      <c r="G8" s="27">
        <v>335</v>
      </c>
      <c r="H8" s="70">
        <v>0</v>
      </c>
      <c r="I8" s="69">
        <f>H8/G8*1000</f>
        <v>0</v>
      </c>
      <c r="J8" s="5"/>
      <c r="K8" s="5"/>
      <c r="N8" s="14">
        <v>5</v>
      </c>
      <c r="O8" s="27">
        <v>5.2</v>
      </c>
    </row>
    <row r="9" spans="1:15" ht="41.25" customHeight="1">
      <c r="A9" s="27">
        <v>5</v>
      </c>
      <c r="B9" s="27" t="s">
        <v>17</v>
      </c>
      <c r="C9" s="25" t="s">
        <v>18</v>
      </c>
      <c r="D9" s="45">
        <v>0.6</v>
      </c>
      <c r="E9" s="106">
        <v>1</v>
      </c>
      <c r="F9" s="106"/>
      <c r="G9" s="27">
        <v>493</v>
      </c>
      <c r="H9" s="70">
        <v>0</v>
      </c>
      <c r="I9" s="69">
        <f>H9/G9*1000</f>
        <v>0</v>
      </c>
      <c r="J9" s="5">
        <f aca="true" t="shared" si="0" ref="J9:J16">I9*4</f>
        <v>0</v>
      </c>
      <c r="K9" s="5" t="s">
        <v>19</v>
      </c>
      <c r="N9" s="12"/>
      <c r="O9" s="12"/>
    </row>
    <row r="10" spans="1:15" ht="26.25" customHeight="1">
      <c r="A10" s="27">
        <v>6</v>
      </c>
      <c r="B10" s="27" t="s">
        <v>79</v>
      </c>
      <c r="C10" s="25" t="s">
        <v>20</v>
      </c>
      <c r="D10" s="26">
        <v>506.2</v>
      </c>
      <c r="E10" s="99">
        <v>552.9</v>
      </c>
      <c r="F10" s="99"/>
      <c r="G10" s="43">
        <v>56848</v>
      </c>
      <c r="H10" s="72">
        <v>188</v>
      </c>
      <c r="I10" s="69">
        <f aca="true" t="shared" si="1" ref="I10:I16">H10/G10*100000</f>
        <v>330.70644525752886</v>
      </c>
      <c r="J10" s="5">
        <f t="shared" si="0"/>
        <v>1322.8257810301154</v>
      </c>
      <c r="K10" s="5"/>
      <c r="N10" s="12"/>
      <c r="O10" s="12"/>
    </row>
    <row r="11" spans="1:15" ht="27" customHeight="1">
      <c r="A11" s="27">
        <v>7</v>
      </c>
      <c r="B11" s="27" t="s">
        <v>21</v>
      </c>
      <c r="C11" s="25" t="s">
        <v>22</v>
      </c>
      <c r="D11" s="45">
        <v>550</v>
      </c>
      <c r="E11" s="106">
        <v>570</v>
      </c>
      <c r="F11" s="106"/>
      <c r="G11" s="43">
        <v>93541</v>
      </c>
      <c r="H11" s="72">
        <v>396</v>
      </c>
      <c r="I11" s="75">
        <f t="shared" si="1"/>
        <v>423.34377438770167</v>
      </c>
      <c r="J11" s="5">
        <f t="shared" si="0"/>
        <v>1693.3750975508067</v>
      </c>
      <c r="K11" s="5"/>
      <c r="N11" s="14">
        <v>531.2</v>
      </c>
      <c r="O11" s="26">
        <v>531.9</v>
      </c>
    </row>
    <row r="12" spans="1:15" ht="31.5" customHeight="1">
      <c r="A12" s="27">
        <v>8</v>
      </c>
      <c r="B12" s="41" t="s">
        <v>23</v>
      </c>
      <c r="C12" s="42" t="s">
        <v>22</v>
      </c>
      <c r="D12" s="45">
        <v>271.6</v>
      </c>
      <c r="E12" s="106">
        <v>280.1</v>
      </c>
      <c r="F12" s="106"/>
      <c r="G12" s="43">
        <v>93541</v>
      </c>
      <c r="H12" s="72">
        <v>227</v>
      </c>
      <c r="I12" s="75">
        <f t="shared" si="1"/>
        <v>242.67433531820274</v>
      </c>
      <c r="J12" s="5">
        <f t="shared" si="0"/>
        <v>970.697341272811</v>
      </c>
      <c r="K12" s="5"/>
      <c r="N12" s="14">
        <v>280.1</v>
      </c>
      <c r="O12" s="27">
        <v>288.6</v>
      </c>
    </row>
    <row r="13" spans="1:15" ht="31.5" customHeight="1">
      <c r="A13" s="27">
        <v>9</v>
      </c>
      <c r="B13" s="27" t="s">
        <v>24</v>
      </c>
      <c r="C13" s="25" t="s">
        <v>22</v>
      </c>
      <c r="D13" s="45">
        <v>150.4</v>
      </c>
      <c r="E13" s="101">
        <v>154.7</v>
      </c>
      <c r="F13" s="101"/>
      <c r="G13" s="43">
        <v>93541</v>
      </c>
      <c r="H13" s="72">
        <v>99</v>
      </c>
      <c r="I13" s="75">
        <f t="shared" si="1"/>
        <v>105.83594359692542</v>
      </c>
      <c r="J13" s="5">
        <f t="shared" si="0"/>
        <v>423.34377438770167</v>
      </c>
      <c r="K13" s="5"/>
      <c r="N13" s="14">
        <v>154.7</v>
      </c>
      <c r="O13" s="26">
        <v>159</v>
      </c>
    </row>
    <row r="14" spans="1:15" ht="32.25" customHeight="1">
      <c r="A14" s="27">
        <v>10</v>
      </c>
      <c r="B14" s="27" t="s">
        <v>25</v>
      </c>
      <c r="C14" s="25" t="s">
        <v>22</v>
      </c>
      <c r="D14" s="45">
        <v>50.5</v>
      </c>
      <c r="E14" s="106">
        <v>55</v>
      </c>
      <c r="F14" s="106"/>
      <c r="G14" s="43">
        <v>93541</v>
      </c>
      <c r="H14" s="72">
        <v>34</v>
      </c>
      <c r="I14" s="75">
        <f t="shared" si="1"/>
        <v>36.34769780096428</v>
      </c>
      <c r="J14" s="5">
        <f t="shared" si="0"/>
        <v>145.39079120385713</v>
      </c>
      <c r="K14" s="5"/>
      <c r="N14" s="14">
        <v>47</v>
      </c>
      <c r="O14" s="26">
        <v>52</v>
      </c>
    </row>
    <row r="15" spans="1:15" ht="30.75" customHeight="1">
      <c r="A15" s="27">
        <v>11</v>
      </c>
      <c r="B15" s="27" t="s">
        <v>26</v>
      </c>
      <c r="C15" s="25" t="s">
        <v>22</v>
      </c>
      <c r="D15" s="45">
        <v>184.3</v>
      </c>
      <c r="E15" s="106">
        <v>186.7</v>
      </c>
      <c r="F15" s="106"/>
      <c r="G15" s="43">
        <v>93541</v>
      </c>
      <c r="H15" s="72">
        <v>139</v>
      </c>
      <c r="I15" s="75">
        <f t="shared" si="1"/>
        <v>148.59794100982455</v>
      </c>
      <c r="J15" s="5">
        <f t="shared" si="0"/>
        <v>594.3917640392982</v>
      </c>
      <c r="K15" s="5"/>
      <c r="N15" s="14">
        <v>185.7</v>
      </c>
      <c r="O15" s="26">
        <v>189.1</v>
      </c>
    </row>
    <row r="16" spans="1:11" ht="28.5" customHeight="1">
      <c r="A16" s="27">
        <v>12</v>
      </c>
      <c r="B16" s="27" t="s">
        <v>27</v>
      </c>
      <c r="C16" s="25" t="s">
        <v>22</v>
      </c>
      <c r="D16" s="45">
        <v>75</v>
      </c>
      <c r="E16" s="106">
        <v>80</v>
      </c>
      <c r="F16" s="106"/>
      <c r="G16" s="43">
        <v>93541</v>
      </c>
      <c r="H16" s="72">
        <v>44</v>
      </c>
      <c r="I16" s="78">
        <f t="shared" si="1"/>
        <v>47.03819715418907</v>
      </c>
      <c r="J16" s="5">
        <f t="shared" si="0"/>
        <v>188.15278861675628</v>
      </c>
      <c r="K16" s="5"/>
    </row>
    <row r="17" spans="1:11" ht="28.5" customHeight="1">
      <c r="A17" s="27">
        <v>13</v>
      </c>
      <c r="B17" s="27" t="s">
        <v>28</v>
      </c>
      <c r="C17" s="25" t="s">
        <v>7</v>
      </c>
      <c r="D17" s="45">
        <v>2</v>
      </c>
      <c r="E17" s="45"/>
      <c r="F17" s="45">
        <v>3</v>
      </c>
      <c r="G17" s="27">
        <v>82209</v>
      </c>
      <c r="H17" s="70">
        <v>123</v>
      </c>
      <c r="I17" s="69">
        <f aca="true" t="shared" si="2" ref="I17:I33">H17/G17*100</f>
        <v>0.14961865489180015</v>
      </c>
      <c r="J17" s="5"/>
      <c r="K17" s="5"/>
    </row>
    <row r="18" spans="1:13" ht="31.5" customHeight="1">
      <c r="A18" s="27">
        <v>14</v>
      </c>
      <c r="B18" s="43" t="s">
        <v>80</v>
      </c>
      <c r="C18" s="44" t="s">
        <v>29</v>
      </c>
      <c r="D18" s="45">
        <v>65</v>
      </c>
      <c r="E18" s="45"/>
      <c r="F18" s="45">
        <v>70</v>
      </c>
      <c r="G18" s="43">
        <v>56322</v>
      </c>
      <c r="H18" s="72">
        <v>42342</v>
      </c>
      <c r="I18" s="69">
        <f t="shared" si="2"/>
        <v>75.17843826568658</v>
      </c>
      <c r="J18" s="8"/>
      <c r="K18" s="9"/>
      <c r="L18" s="10"/>
      <c r="M18" s="11"/>
    </row>
    <row r="19" spans="1:15" ht="28.5" customHeight="1">
      <c r="A19" s="27">
        <v>15</v>
      </c>
      <c r="B19" s="27" t="s">
        <v>30</v>
      </c>
      <c r="C19" s="25" t="s">
        <v>7</v>
      </c>
      <c r="D19" s="45">
        <v>30</v>
      </c>
      <c r="E19" s="45"/>
      <c r="F19" s="45">
        <v>32</v>
      </c>
      <c r="G19" s="27">
        <v>313</v>
      </c>
      <c r="H19" s="70">
        <v>97</v>
      </c>
      <c r="I19" s="69">
        <f t="shared" si="2"/>
        <v>30.990415335463258</v>
      </c>
      <c r="J19" s="5"/>
      <c r="K19" s="5"/>
      <c r="N19" s="14">
        <v>30</v>
      </c>
      <c r="O19" s="26">
        <v>36.2</v>
      </c>
    </row>
    <row r="20" spans="1:15" ht="30" customHeight="1">
      <c r="A20" s="27">
        <v>16</v>
      </c>
      <c r="B20" s="27" t="s">
        <v>31</v>
      </c>
      <c r="C20" s="25" t="s">
        <v>32</v>
      </c>
      <c r="D20" s="45">
        <v>8</v>
      </c>
      <c r="E20" s="45"/>
      <c r="F20" s="45">
        <v>10.5</v>
      </c>
      <c r="G20" s="27">
        <v>117</v>
      </c>
      <c r="H20" s="70">
        <v>9</v>
      </c>
      <c r="I20" s="69">
        <f t="shared" si="2"/>
        <v>7.6923076923076925</v>
      </c>
      <c r="J20" s="5"/>
      <c r="K20" s="5"/>
      <c r="N20" s="66">
        <v>8</v>
      </c>
      <c r="O20" s="26">
        <v>9.5</v>
      </c>
    </row>
    <row r="21" spans="1:15" ht="72.75" customHeight="1">
      <c r="A21" s="27">
        <v>17</v>
      </c>
      <c r="B21" s="27" t="s">
        <v>33</v>
      </c>
      <c r="C21" s="25" t="s">
        <v>34</v>
      </c>
      <c r="D21" s="45">
        <v>59.5</v>
      </c>
      <c r="E21" s="45"/>
      <c r="F21" s="45">
        <v>61.2</v>
      </c>
      <c r="G21" s="27">
        <v>313</v>
      </c>
      <c r="H21" s="70">
        <v>182</v>
      </c>
      <c r="I21" s="78">
        <f t="shared" si="2"/>
        <v>58.146964856230035</v>
      </c>
      <c r="J21" s="5"/>
      <c r="K21" s="5"/>
      <c r="N21" s="14">
        <v>57.7</v>
      </c>
      <c r="O21" s="26">
        <v>58.1</v>
      </c>
    </row>
    <row r="22" spans="1:15" ht="73.5" customHeight="1">
      <c r="A22" s="27">
        <v>18</v>
      </c>
      <c r="B22" s="46" t="s">
        <v>35</v>
      </c>
      <c r="C22" s="25" t="s">
        <v>7</v>
      </c>
      <c r="D22" s="43">
        <v>18</v>
      </c>
      <c r="E22" s="43"/>
      <c r="F22" s="43">
        <v>20</v>
      </c>
      <c r="G22" s="27" t="s">
        <v>36</v>
      </c>
      <c r="H22" s="70" t="s">
        <v>36</v>
      </c>
      <c r="I22" s="69" t="e">
        <f t="shared" si="2"/>
        <v>#VALUE!</v>
      </c>
      <c r="J22" s="5" t="s">
        <v>37</v>
      </c>
      <c r="K22" s="12"/>
      <c r="N22" s="7">
        <v>25</v>
      </c>
      <c r="O22" s="27">
        <v>30</v>
      </c>
    </row>
    <row r="23" spans="1:15" ht="90.75" customHeight="1">
      <c r="A23" s="27">
        <v>19</v>
      </c>
      <c r="B23" s="48" t="s">
        <v>38</v>
      </c>
      <c r="C23" s="25" t="s">
        <v>7</v>
      </c>
      <c r="D23" s="45">
        <v>5</v>
      </c>
      <c r="E23" s="45"/>
      <c r="F23" s="45">
        <v>5.7</v>
      </c>
      <c r="G23" s="43">
        <v>647</v>
      </c>
      <c r="H23" s="72">
        <v>43</v>
      </c>
      <c r="I23" s="75">
        <f t="shared" si="2"/>
        <v>6.646058732612056</v>
      </c>
      <c r="J23" s="5"/>
      <c r="K23" s="5"/>
      <c r="N23" s="14">
        <v>4.5</v>
      </c>
      <c r="O23" s="26">
        <v>5.6</v>
      </c>
    </row>
    <row r="24" spans="1:11" ht="64.5" customHeight="1">
      <c r="A24" s="27">
        <v>20</v>
      </c>
      <c r="B24" s="49" t="s">
        <v>82</v>
      </c>
      <c r="C24" s="50" t="s">
        <v>81</v>
      </c>
      <c r="D24" s="45">
        <v>98</v>
      </c>
      <c r="E24" s="45"/>
      <c r="F24" s="45">
        <v>100</v>
      </c>
      <c r="G24" s="43">
        <v>1037</v>
      </c>
      <c r="H24" s="72">
        <v>36</v>
      </c>
      <c r="I24" s="71">
        <f t="shared" si="2"/>
        <v>3.4715525554484086</v>
      </c>
      <c r="J24" s="5"/>
      <c r="K24" s="5"/>
    </row>
    <row r="25" spans="1:11" ht="44.25" customHeight="1">
      <c r="A25" s="27">
        <v>21</v>
      </c>
      <c r="B25" s="27" t="s">
        <v>39</v>
      </c>
      <c r="C25" s="25" t="s">
        <v>7</v>
      </c>
      <c r="D25" s="99">
        <v>99</v>
      </c>
      <c r="E25" s="99"/>
      <c r="F25" s="26">
        <v>100</v>
      </c>
      <c r="G25" s="27">
        <v>16980</v>
      </c>
      <c r="H25" s="70">
        <v>10553</v>
      </c>
      <c r="I25" s="71">
        <f t="shared" si="2"/>
        <v>62.149587750294465</v>
      </c>
      <c r="J25" s="5"/>
      <c r="K25" s="5"/>
    </row>
    <row r="26" spans="1:15" ht="48" customHeight="1">
      <c r="A26" s="27">
        <v>22</v>
      </c>
      <c r="B26" s="27" t="s">
        <v>40</v>
      </c>
      <c r="C26" s="25" t="s">
        <v>7</v>
      </c>
      <c r="D26" s="86">
        <v>55.7</v>
      </c>
      <c r="E26" s="86"/>
      <c r="F26" s="86">
        <v>56.7</v>
      </c>
      <c r="G26" s="43">
        <v>25361</v>
      </c>
      <c r="H26" s="72">
        <v>9732</v>
      </c>
      <c r="I26" s="71">
        <f t="shared" si="2"/>
        <v>38.37388115610583</v>
      </c>
      <c r="J26" s="5"/>
      <c r="K26" s="5"/>
      <c r="N26" s="26">
        <v>36.8</v>
      </c>
      <c r="O26" s="26">
        <v>41.2</v>
      </c>
    </row>
    <row r="27" spans="1:15" ht="62.25" customHeight="1">
      <c r="A27" s="27">
        <v>23</v>
      </c>
      <c r="B27" s="51" t="s">
        <v>41</v>
      </c>
      <c r="C27" s="25" t="s">
        <v>7</v>
      </c>
      <c r="D27" s="86">
        <v>69.1</v>
      </c>
      <c r="E27" s="86"/>
      <c r="F27" s="86">
        <v>74.2</v>
      </c>
      <c r="G27" s="43">
        <v>25361</v>
      </c>
      <c r="H27" s="72">
        <v>20114</v>
      </c>
      <c r="I27" s="69">
        <f t="shared" si="2"/>
        <v>79.31075273057057</v>
      </c>
      <c r="J27" s="5"/>
      <c r="K27" s="5"/>
      <c r="N27" s="26">
        <v>67.9</v>
      </c>
      <c r="O27" s="26">
        <v>69.1</v>
      </c>
    </row>
    <row r="28" spans="1:15" ht="90" customHeight="1">
      <c r="A28" s="27">
        <v>24</v>
      </c>
      <c r="B28" s="52" t="s">
        <v>83</v>
      </c>
      <c r="C28" s="42" t="s">
        <v>7</v>
      </c>
      <c r="D28" s="86">
        <v>60</v>
      </c>
      <c r="E28" s="86"/>
      <c r="F28" s="86">
        <v>70</v>
      </c>
      <c r="G28" s="43">
        <v>20636</v>
      </c>
      <c r="H28" s="72">
        <v>10478</v>
      </c>
      <c r="I28" s="69">
        <f t="shared" si="2"/>
        <v>50.77534405892615</v>
      </c>
      <c r="J28" s="5"/>
      <c r="K28" s="5"/>
      <c r="N28" s="26">
        <v>50</v>
      </c>
      <c r="O28" s="26">
        <v>55</v>
      </c>
    </row>
    <row r="29" spans="1:15" ht="135" customHeight="1">
      <c r="A29" s="27">
        <v>25</v>
      </c>
      <c r="B29" s="53" t="s">
        <v>84</v>
      </c>
      <c r="C29" s="42" t="s">
        <v>7</v>
      </c>
      <c r="D29" s="86">
        <v>85</v>
      </c>
      <c r="E29" s="86"/>
      <c r="F29" s="86">
        <v>90</v>
      </c>
      <c r="G29" s="43">
        <v>460</v>
      </c>
      <c r="H29" s="72">
        <v>460</v>
      </c>
      <c r="I29" s="69">
        <f t="shared" si="2"/>
        <v>100</v>
      </c>
      <c r="J29" s="5"/>
      <c r="K29" s="5"/>
      <c r="N29" s="67">
        <v>80</v>
      </c>
      <c r="O29" s="67">
        <v>85</v>
      </c>
    </row>
    <row r="30" spans="1:15" ht="46.5" customHeight="1">
      <c r="A30" s="27">
        <v>26</v>
      </c>
      <c r="B30" s="54" t="s">
        <v>85</v>
      </c>
      <c r="C30" s="55" t="s">
        <v>86</v>
      </c>
      <c r="D30" s="56">
        <v>2.59</v>
      </c>
      <c r="E30" s="86"/>
      <c r="F30" s="56">
        <v>2.67</v>
      </c>
      <c r="G30" s="43">
        <v>20636</v>
      </c>
      <c r="H30" s="72">
        <v>396</v>
      </c>
      <c r="I30" s="73">
        <f t="shared" si="2"/>
        <v>1.9189765458422177</v>
      </c>
      <c r="J30" s="5"/>
      <c r="K30" s="5"/>
      <c r="N30" s="12"/>
      <c r="O30" s="12"/>
    </row>
    <row r="31" spans="1:15" ht="93" customHeight="1">
      <c r="A31" s="27">
        <v>27</v>
      </c>
      <c r="B31" s="54" t="s">
        <v>87</v>
      </c>
      <c r="C31" s="50" t="s">
        <v>7</v>
      </c>
      <c r="D31" s="86">
        <v>19.8</v>
      </c>
      <c r="E31" s="86"/>
      <c r="F31" s="86">
        <v>22</v>
      </c>
      <c r="G31" s="43">
        <v>5127</v>
      </c>
      <c r="H31" s="72">
        <v>1118</v>
      </c>
      <c r="I31" s="69">
        <f t="shared" si="2"/>
        <v>21.80612443924322</v>
      </c>
      <c r="J31" s="5"/>
      <c r="K31" s="5"/>
      <c r="N31" s="12"/>
      <c r="O31" s="12"/>
    </row>
    <row r="32" spans="1:15" ht="42.75" customHeight="1">
      <c r="A32" s="27">
        <v>28</v>
      </c>
      <c r="B32" s="48" t="s">
        <v>42</v>
      </c>
      <c r="C32" s="25" t="s">
        <v>7</v>
      </c>
      <c r="D32" s="86">
        <v>85</v>
      </c>
      <c r="E32" s="86"/>
      <c r="F32" s="87">
        <v>95</v>
      </c>
      <c r="G32" s="60">
        <v>547</v>
      </c>
      <c r="H32" s="74">
        <v>547</v>
      </c>
      <c r="I32" s="76">
        <f t="shared" si="2"/>
        <v>100</v>
      </c>
      <c r="J32" s="5"/>
      <c r="K32" s="5"/>
      <c r="N32" s="6">
        <v>98</v>
      </c>
      <c r="O32" s="13">
        <v>100</v>
      </c>
    </row>
    <row r="33" spans="1:15" ht="50.25" customHeight="1">
      <c r="A33" s="27">
        <v>29</v>
      </c>
      <c r="B33" s="58" t="s">
        <v>88</v>
      </c>
      <c r="C33" s="59" t="s">
        <v>89</v>
      </c>
      <c r="D33" s="100">
        <v>98</v>
      </c>
      <c r="E33" s="100"/>
      <c r="F33" s="87">
        <v>100</v>
      </c>
      <c r="G33" s="60">
        <v>481</v>
      </c>
      <c r="H33" s="74">
        <v>480</v>
      </c>
      <c r="I33" s="69">
        <f t="shared" si="2"/>
        <v>99.7920997920998</v>
      </c>
      <c r="J33" s="5"/>
      <c r="K33" s="5"/>
      <c r="N33" s="12"/>
      <c r="O33" s="12"/>
    </row>
    <row r="34" spans="1:15" ht="42" customHeight="1">
      <c r="A34" s="27">
        <v>30</v>
      </c>
      <c r="B34" s="60" t="s">
        <v>43</v>
      </c>
      <c r="C34" s="61" t="s">
        <v>90</v>
      </c>
      <c r="D34" s="100">
        <v>13</v>
      </c>
      <c r="E34" s="100"/>
      <c r="F34" s="87">
        <v>13.5</v>
      </c>
      <c r="G34" s="60">
        <v>26018</v>
      </c>
      <c r="H34" s="74">
        <v>99</v>
      </c>
      <c r="I34" s="69">
        <f>H34/G34*1000</f>
        <v>3.805058036743793</v>
      </c>
      <c r="J34" s="5"/>
      <c r="K34" s="5"/>
      <c r="N34" s="65">
        <v>14</v>
      </c>
      <c r="O34" s="13">
        <v>14.3</v>
      </c>
    </row>
    <row r="35" spans="1:15" ht="76.5" customHeight="1">
      <c r="A35" s="27">
        <v>31</v>
      </c>
      <c r="B35" s="43" t="s">
        <v>44</v>
      </c>
      <c r="C35" s="44" t="s">
        <v>45</v>
      </c>
      <c r="D35" s="101">
        <v>95</v>
      </c>
      <c r="E35" s="101"/>
      <c r="F35" s="43">
        <v>100</v>
      </c>
      <c r="G35" s="43">
        <v>682</v>
      </c>
      <c r="H35" s="72">
        <v>655</v>
      </c>
      <c r="I35" s="69">
        <f aca="true" t="shared" si="3" ref="I35:I57">H35/G35*100</f>
        <v>96.04105571847508</v>
      </c>
      <c r="J35" s="5"/>
      <c r="K35" s="5"/>
      <c r="N35" s="12"/>
      <c r="O35" s="12"/>
    </row>
    <row r="36" spans="1:15" ht="48.75" customHeight="1">
      <c r="A36" s="27">
        <v>32</v>
      </c>
      <c r="B36" s="27" t="s">
        <v>46</v>
      </c>
      <c r="C36" s="62" t="s">
        <v>47</v>
      </c>
      <c r="D36" s="60">
        <v>0</v>
      </c>
      <c r="E36" s="60"/>
      <c r="F36" s="60">
        <v>0.5</v>
      </c>
      <c r="G36" s="60">
        <v>551</v>
      </c>
      <c r="H36" s="74">
        <v>0</v>
      </c>
      <c r="I36" s="69">
        <f t="shared" si="3"/>
        <v>0</v>
      </c>
      <c r="J36" s="5"/>
      <c r="K36" s="5"/>
      <c r="N36" s="12"/>
      <c r="O36" s="12"/>
    </row>
    <row r="37" spans="1:15" ht="42" customHeight="1">
      <c r="A37" s="27">
        <v>33</v>
      </c>
      <c r="B37" s="27" t="s">
        <v>48</v>
      </c>
      <c r="C37" s="62" t="s">
        <v>49</v>
      </c>
      <c r="D37" s="60">
        <v>15.1</v>
      </c>
      <c r="E37" s="60"/>
      <c r="F37" s="60">
        <v>15.5</v>
      </c>
      <c r="G37" s="77">
        <v>72</v>
      </c>
      <c r="H37" s="74">
        <v>11</v>
      </c>
      <c r="I37" s="75">
        <f t="shared" si="3"/>
        <v>15.277777777777779</v>
      </c>
      <c r="J37" s="5"/>
      <c r="K37" s="5"/>
      <c r="N37" s="12"/>
      <c r="O37" s="12"/>
    </row>
    <row r="38" spans="1:15" ht="69" customHeight="1">
      <c r="A38" s="27">
        <v>34</v>
      </c>
      <c r="B38" s="27" t="s">
        <v>50</v>
      </c>
      <c r="C38" s="25" t="s">
        <v>91</v>
      </c>
      <c r="D38" s="26">
        <v>98</v>
      </c>
      <c r="E38" s="26"/>
      <c r="F38" s="26">
        <v>100</v>
      </c>
      <c r="G38" s="27">
        <v>8273</v>
      </c>
      <c r="H38" s="27">
        <v>8521</v>
      </c>
      <c r="I38" s="75">
        <f t="shared" si="3"/>
        <v>102.9977033724163</v>
      </c>
      <c r="J38" s="5"/>
      <c r="K38" s="5"/>
      <c r="N38" s="12"/>
      <c r="O38" s="12"/>
    </row>
    <row r="39" spans="1:15" ht="48.75" customHeight="1">
      <c r="A39" s="27">
        <v>35</v>
      </c>
      <c r="B39" s="27" t="s">
        <v>51</v>
      </c>
      <c r="C39" s="25" t="s">
        <v>52</v>
      </c>
      <c r="D39" s="26">
        <v>70</v>
      </c>
      <c r="E39" s="26"/>
      <c r="F39" s="26">
        <v>85</v>
      </c>
      <c r="G39" s="27">
        <v>1841</v>
      </c>
      <c r="H39" s="27">
        <v>1302</v>
      </c>
      <c r="I39" s="69">
        <f t="shared" si="3"/>
        <v>70.72243346007605</v>
      </c>
      <c r="J39" s="5"/>
      <c r="K39" s="5"/>
      <c r="N39" s="12"/>
      <c r="O39" s="12"/>
    </row>
    <row r="40" spans="1:15" ht="49.5" customHeight="1">
      <c r="A40" s="27">
        <v>36</v>
      </c>
      <c r="B40" s="27" t="s">
        <v>53</v>
      </c>
      <c r="C40" s="25" t="s">
        <v>54</v>
      </c>
      <c r="D40" s="26">
        <v>99</v>
      </c>
      <c r="E40" s="26"/>
      <c r="F40" s="26">
        <v>100</v>
      </c>
      <c r="G40" s="27">
        <v>0</v>
      </c>
      <c r="H40" s="27">
        <v>0</v>
      </c>
      <c r="I40" s="69" t="e">
        <f t="shared" si="3"/>
        <v>#DIV/0!</v>
      </c>
      <c r="J40" s="5"/>
      <c r="K40" s="5"/>
      <c r="N40" s="12"/>
      <c r="O40" s="12"/>
    </row>
    <row r="41" spans="1:15" ht="70.5" customHeight="1">
      <c r="A41" s="27">
        <v>37</v>
      </c>
      <c r="B41" s="63" t="s">
        <v>55</v>
      </c>
      <c r="C41" s="25" t="s">
        <v>54</v>
      </c>
      <c r="D41" s="26">
        <v>98</v>
      </c>
      <c r="E41" s="26"/>
      <c r="F41" s="26">
        <v>100</v>
      </c>
      <c r="G41" s="27">
        <v>100</v>
      </c>
      <c r="H41" s="70">
        <v>107</v>
      </c>
      <c r="I41" s="69">
        <f t="shared" si="3"/>
        <v>107</v>
      </c>
      <c r="J41" s="5"/>
      <c r="K41" s="5"/>
      <c r="L41" s="5"/>
      <c r="M41" s="5"/>
      <c r="N41" s="12"/>
      <c r="O41" s="12"/>
    </row>
    <row r="42" spans="1:15" ht="30" customHeight="1">
      <c r="A42" s="27">
        <v>38</v>
      </c>
      <c r="B42" s="27" t="s">
        <v>56</v>
      </c>
      <c r="C42" s="25" t="s">
        <v>7</v>
      </c>
      <c r="D42" s="99">
        <v>97</v>
      </c>
      <c r="E42" s="99"/>
      <c r="F42" s="26">
        <v>98</v>
      </c>
      <c r="G42" s="27">
        <v>335</v>
      </c>
      <c r="H42" s="70">
        <v>334</v>
      </c>
      <c r="I42" s="69">
        <f t="shared" si="3"/>
        <v>99.70149253731343</v>
      </c>
      <c r="J42" s="5"/>
      <c r="K42" s="5"/>
      <c r="N42" s="12"/>
      <c r="O42" s="12"/>
    </row>
    <row r="43" spans="1:15" ht="30" customHeight="1">
      <c r="A43" s="27">
        <v>39</v>
      </c>
      <c r="B43" s="27" t="s">
        <v>57</v>
      </c>
      <c r="C43" s="25" t="s">
        <v>58</v>
      </c>
      <c r="D43" s="97">
        <v>95</v>
      </c>
      <c r="E43" s="97"/>
      <c r="F43" s="26">
        <v>100</v>
      </c>
      <c r="G43" s="27">
        <v>335</v>
      </c>
      <c r="H43" s="70">
        <v>335</v>
      </c>
      <c r="I43" s="69">
        <f t="shared" si="3"/>
        <v>100</v>
      </c>
      <c r="J43" s="5"/>
      <c r="K43" s="5"/>
      <c r="N43" s="6">
        <v>98</v>
      </c>
      <c r="O43" s="6">
        <v>100</v>
      </c>
    </row>
    <row r="44" spans="1:15" ht="31.5" customHeight="1">
      <c r="A44" s="27">
        <v>40</v>
      </c>
      <c r="B44" s="27" t="s">
        <v>59</v>
      </c>
      <c r="C44" s="25" t="s">
        <v>7</v>
      </c>
      <c r="D44" s="86">
        <v>50</v>
      </c>
      <c r="E44" s="86"/>
      <c r="F44" s="86">
        <v>50.5</v>
      </c>
      <c r="G44" s="43">
        <v>147505</v>
      </c>
      <c r="H44" s="72">
        <v>102289</v>
      </c>
      <c r="I44" s="78">
        <f t="shared" si="3"/>
        <v>69.34612386020814</v>
      </c>
      <c r="J44" s="5"/>
      <c r="K44" s="5"/>
      <c r="N44" s="14">
        <v>49</v>
      </c>
      <c r="O44" s="6">
        <v>50</v>
      </c>
    </row>
    <row r="45" spans="1:15" ht="62.25" customHeight="1">
      <c r="A45" s="27">
        <v>41</v>
      </c>
      <c r="B45" s="27" t="s">
        <v>60</v>
      </c>
      <c r="C45" s="25" t="s">
        <v>7</v>
      </c>
      <c r="D45" s="86">
        <v>70</v>
      </c>
      <c r="E45" s="86"/>
      <c r="F45" s="86">
        <v>75</v>
      </c>
      <c r="G45" s="43">
        <v>17</v>
      </c>
      <c r="H45" s="72">
        <v>15</v>
      </c>
      <c r="I45" s="69">
        <f t="shared" si="3"/>
        <v>88.23529411764706</v>
      </c>
      <c r="J45" s="5"/>
      <c r="K45" s="5"/>
      <c r="N45" s="14">
        <v>60</v>
      </c>
      <c r="O45" s="6">
        <v>65</v>
      </c>
    </row>
    <row r="46" spans="1:15" ht="48" customHeight="1">
      <c r="A46" s="27">
        <v>42</v>
      </c>
      <c r="B46" s="27" t="s">
        <v>61</v>
      </c>
      <c r="C46" s="25" t="s">
        <v>7</v>
      </c>
      <c r="D46" s="86">
        <v>70</v>
      </c>
      <c r="E46" s="86"/>
      <c r="F46" s="86">
        <v>75</v>
      </c>
      <c r="G46" s="43">
        <v>128</v>
      </c>
      <c r="H46" s="72">
        <v>118</v>
      </c>
      <c r="I46" s="69">
        <f t="shared" si="3"/>
        <v>92.1875</v>
      </c>
      <c r="J46" s="5"/>
      <c r="K46" s="5"/>
      <c r="N46" s="14">
        <v>60</v>
      </c>
      <c r="O46" s="6">
        <v>65</v>
      </c>
    </row>
    <row r="47" spans="1:15" ht="59.25" customHeight="1">
      <c r="A47" s="27">
        <v>43</v>
      </c>
      <c r="B47" s="27" t="s">
        <v>62</v>
      </c>
      <c r="C47" s="25" t="s">
        <v>7</v>
      </c>
      <c r="D47" s="86">
        <v>70</v>
      </c>
      <c r="E47" s="86"/>
      <c r="F47" s="86">
        <v>75</v>
      </c>
      <c r="G47" s="43">
        <v>75</v>
      </c>
      <c r="H47" s="72">
        <v>72</v>
      </c>
      <c r="I47" s="69">
        <f t="shared" si="3"/>
        <v>96</v>
      </c>
      <c r="J47" s="5"/>
      <c r="K47" s="5"/>
      <c r="N47" s="14">
        <v>60</v>
      </c>
      <c r="O47" s="6">
        <v>65</v>
      </c>
    </row>
    <row r="48" spans="1:15" ht="63.75" customHeight="1">
      <c r="A48" s="27">
        <v>44</v>
      </c>
      <c r="B48" s="27" t="s">
        <v>63</v>
      </c>
      <c r="C48" s="25" t="s">
        <v>7</v>
      </c>
      <c r="D48" s="86">
        <v>70</v>
      </c>
      <c r="E48" s="86"/>
      <c r="F48" s="86">
        <v>75</v>
      </c>
      <c r="G48" s="43">
        <v>56</v>
      </c>
      <c r="H48" s="72">
        <v>53</v>
      </c>
      <c r="I48" s="69">
        <f t="shared" si="3"/>
        <v>94.64285714285714</v>
      </c>
      <c r="J48" s="5"/>
      <c r="K48" s="5"/>
      <c r="N48" s="14">
        <v>60</v>
      </c>
      <c r="O48" s="6">
        <v>65</v>
      </c>
    </row>
    <row r="49" spans="1:15" ht="76.5" customHeight="1">
      <c r="A49" s="27">
        <v>45</v>
      </c>
      <c r="B49" s="27" t="s">
        <v>64</v>
      </c>
      <c r="C49" s="25" t="s">
        <v>7</v>
      </c>
      <c r="D49" s="86">
        <v>70</v>
      </c>
      <c r="E49" s="86"/>
      <c r="F49" s="86">
        <v>75</v>
      </c>
      <c r="G49" s="43">
        <v>56</v>
      </c>
      <c r="H49" s="72">
        <v>56</v>
      </c>
      <c r="I49" s="69">
        <f t="shared" si="3"/>
        <v>100</v>
      </c>
      <c r="J49" s="5"/>
      <c r="K49" s="5"/>
      <c r="N49" s="14">
        <v>60</v>
      </c>
      <c r="O49" s="6">
        <v>65</v>
      </c>
    </row>
    <row r="50" spans="1:15" ht="31.5" customHeight="1">
      <c r="A50" s="27">
        <v>46</v>
      </c>
      <c r="B50" s="27" t="s">
        <v>65</v>
      </c>
      <c r="C50" s="25" t="s">
        <v>7</v>
      </c>
      <c r="D50" s="26">
        <v>95</v>
      </c>
      <c r="E50" s="26"/>
      <c r="F50" s="26">
        <v>97</v>
      </c>
      <c r="G50" s="43">
        <v>334</v>
      </c>
      <c r="H50" s="72">
        <v>317</v>
      </c>
      <c r="I50" s="76">
        <f t="shared" si="3"/>
        <v>94.91017964071857</v>
      </c>
      <c r="J50" s="5"/>
      <c r="K50" s="5"/>
      <c r="N50" s="12"/>
      <c r="O50" s="12"/>
    </row>
    <row r="51" spans="1:15" ht="38.25" customHeight="1">
      <c r="A51" s="27">
        <v>47</v>
      </c>
      <c r="B51" s="27" t="s">
        <v>66</v>
      </c>
      <c r="C51" s="25" t="s">
        <v>7</v>
      </c>
      <c r="D51" s="26">
        <v>95</v>
      </c>
      <c r="E51" s="26"/>
      <c r="F51" s="26">
        <v>100</v>
      </c>
      <c r="G51" s="27">
        <v>1485</v>
      </c>
      <c r="H51" s="27">
        <v>1310</v>
      </c>
      <c r="I51" s="69">
        <f t="shared" si="3"/>
        <v>88.21548821548821</v>
      </c>
      <c r="J51" s="5"/>
      <c r="K51" s="5"/>
      <c r="N51" s="12"/>
      <c r="O51" s="12"/>
    </row>
    <row r="52" spans="1:15" ht="23.25" customHeight="1">
      <c r="A52" s="27">
        <v>48</v>
      </c>
      <c r="B52" s="88" t="s">
        <v>92</v>
      </c>
      <c r="C52" s="50" t="s">
        <v>7</v>
      </c>
      <c r="D52" s="86">
        <v>95</v>
      </c>
      <c r="E52" s="86"/>
      <c r="F52" s="86">
        <v>100</v>
      </c>
      <c r="G52" s="27">
        <v>12057</v>
      </c>
      <c r="H52" s="27">
        <v>12033</v>
      </c>
      <c r="I52" s="69">
        <f t="shared" si="3"/>
        <v>99.80094550883304</v>
      </c>
      <c r="J52" s="5"/>
      <c r="K52" s="5"/>
      <c r="N52" s="12"/>
      <c r="O52" s="12"/>
    </row>
    <row r="53" spans="1:15" ht="47.25" customHeight="1">
      <c r="A53" s="27">
        <v>49</v>
      </c>
      <c r="B53" s="27" t="s">
        <v>68</v>
      </c>
      <c r="C53" s="25" t="s">
        <v>7</v>
      </c>
      <c r="D53" s="86">
        <v>95</v>
      </c>
      <c r="E53" s="26"/>
      <c r="F53" s="26">
        <v>100</v>
      </c>
      <c r="G53" s="32"/>
      <c r="H53" s="32"/>
      <c r="I53" s="69" t="e">
        <f t="shared" si="3"/>
        <v>#DIV/0!</v>
      </c>
      <c r="J53" s="5"/>
      <c r="K53" s="5"/>
      <c r="N53" s="14">
        <v>100</v>
      </c>
      <c r="O53" s="6">
        <v>100</v>
      </c>
    </row>
    <row r="54" spans="1:15" ht="59.25" customHeight="1">
      <c r="A54" s="27">
        <v>50</v>
      </c>
      <c r="B54" s="27" t="s">
        <v>69</v>
      </c>
      <c r="C54" s="25" t="s">
        <v>7</v>
      </c>
      <c r="D54" s="86">
        <v>95</v>
      </c>
      <c r="E54" s="86"/>
      <c r="F54" s="86">
        <v>100</v>
      </c>
      <c r="G54" s="27">
        <v>356</v>
      </c>
      <c r="H54" s="27">
        <v>356</v>
      </c>
      <c r="I54" s="69">
        <f t="shared" si="3"/>
        <v>100</v>
      </c>
      <c r="J54" s="5"/>
      <c r="K54" s="5"/>
      <c r="N54" s="14">
        <v>83</v>
      </c>
      <c r="O54" s="6">
        <v>93</v>
      </c>
    </row>
    <row r="55" spans="1:15" ht="60.75" customHeight="1">
      <c r="A55" s="64">
        <v>51</v>
      </c>
      <c r="B55" s="23" t="s">
        <v>93</v>
      </c>
      <c r="C55" s="24" t="s">
        <v>94</v>
      </c>
      <c r="D55" s="86">
        <v>0.3</v>
      </c>
      <c r="E55" s="86"/>
      <c r="F55" s="86">
        <v>0.5</v>
      </c>
      <c r="G55" s="32"/>
      <c r="H55" s="32"/>
      <c r="I55" s="69" t="e">
        <f t="shared" si="3"/>
        <v>#DIV/0!</v>
      </c>
      <c r="J55" s="5"/>
      <c r="K55" s="5"/>
      <c r="N55" s="12"/>
      <c r="O55" s="12"/>
    </row>
    <row r="56" spans="1:15" ht="78" customHeight="1">
      <c r="A56" s="64">
        <v>52</v>
      </c>
      <c r="B56" s="54" t="s">
        <v>95</v>
      </c>
      <c r="C56" s="50" t="s">
        <v>7</v>
      </c>
      <c r="D56" s="86">
        <v>90</v>
      </c>
      <c r="E56" s="86"/>
      <c r="F56" s="86">
        <v>100</v>
      </c>
      <c r="G56" s="27">
        <v>25029</v>
      </c>
      <c r="H56" s="27">
        <v>23828</v>
      </c>
      <c r="I56" s="69">
        <f t="shared" si="3"/>
        <v>95.20156618322746</v>
      </c>
      <c r="J56" s="5"/>
      <c r="K56" s="5"/>
      <c r="N56" s="12"/>
      <c r="O56" s="12"/>
    </row>
    <row r="57" spans="1:15" ht="45" customHeight="1">
      <c r="A57" s="64">
        <v>53</v>
      </c>
      <c r="B57" s="53" t="s">
        <v>96</v>
      </c>
      <c r="C57" s="42" t="s">
        <v>7</v>
      </c>
      <c r="D57" s="86">
        <v>60</v>
      </c>
      <c r="E57" s="86"/>
      <c r="F57" s="86">
        <v>80</v>
      </c>
      <c r="G57" s="32"/>
      <c r="H57" s="32"/>
      <c r="I57" s="90" t="e">
        <f t="shared" si="3"/>
        <v>#DIV/0!</v>
      </c>
      <c r="J57" s="5"/>
      <c r="K57" s="5"/>
      <c r="N57" s="14">
        <v>43</v>
      </c>
      <c r="O57" s="6">
        <v>43</v>
      </c>
    </row>
    <row r="58" spans="1:15" ht="78.75" customHeight="1" hidden="1">
      <c r="A58" s="64">
        <v>54</v>
      </c>
      <c r="B58" s="30" t="s">
        <v>97</v>
      </c>
      <c r="C58" s="31" t="s">
        <v>70</v>
      </c>
      <c r="D58" s="98" t="s">
        <v>71</v>
      </c>
      <c r="E58" s="98"/>
      <c r="F58" s="98"/>
      <c r="G58" s="32">
        <v>6</v>
      </c>
      <c r="H58" s="89">
        <v>5</v>
      </c>
      <c r="I58" s="90">
        <f>H58/G58*100</f>
        <v>83.33333333333334</v>
      </c>
      <c r="J58" s="5"/>
      <c r="K58" s="12"/>
      <c r="N58" s="12"/>
      <c r="O58" s="12"/>
    </row>
    <row r="59" spans="1:15" ht="60">
      <c r="A59" s="27">
        <v>55</v>
      </c>
      <c r="B59" s="33" t="s">
        <v>98</v>
      </c>
      <c r="C59" s="25" t="s">
        <v>7</v>
      </c>
      <c r="D59" s="26">
        <v>80</v>
      </c>
      <c r="E59" s="27"/>
      <c r="F59" s="26">
        <v>100</v>
      </c>
      <c r="G59" s="43">
        <v>330</v>
      </c>
      <c r="H59" s="72">
        <v>215</v>
      </c>
      <c r="I59" s="75">
        <f>H59/G59*100</f>
        <v>65.15151515151516</v>
      </c>
      <c r="J59" s="5"/>
      <c r="K59" s="5"/>
      <c r="N59" s="12"/>
      <c r="O59" s="12"/>
    </row>
    <row r="60" spans="1:9" ht="15">
      <c r="A60" s="15"/>
      <c r="B60" s="16"/>
      <c r="C60" s="17"/>
      <c r="D60" s="18"/>
      <c r="E60" s="18"/>
      <c r="F60" s="18"/>
      <c r="G60" s="19"/>
      <c r="H60" s="19"/>
      <c r="I60" s="20"/>
    </row>
    <row r="61" spans="1:9" ht="15">
      <c r="A61" s="15"/>
      <c r="B61" s="16"/>
      <c r="C61" s="17"/>
      <c r="D61" s="18"/>
      <c r="E61" s="18"/>
      <c r="F61" s="18"/>
      <c r="G61" s="19"/>
      <c r="H61" s="19"/>
      <c r="I61" s="20"/>
    </row>
    <row r="62" spans="1:2" ht="12.75">
      <c r="A62" s="12" t="s">
        <v>72</v>
      </c>
      <c r="B62" s="21"/>
    </row>
    <row r="64" ht="12" customHeight="1">
      <c r="B64" s="22" t="s">
        <v>75</v>
      </c>
    </row>
    <row r="65" ht="12.75">
      <c r="B65" s="2" t="s">
        <v>74</v>
      </c>
    </row>
  </sheetData>
  <sheetProtection selectLockedCells="1" selectUnlockedCells="1"/>
  <mergeCells count="26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D58:F58"/>
    <mergeCell ref="D25:E25"/>
    <mergeCell ref="D33:E33"/>
    <mergeCell ref="D34:E34"/>
    <mergeCell ref="D35:E35"/>
    <mergeCell ref="D42:E42"/>
    <mergeCell ref="D43:E4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" sqref="L1:Q16384"/>
    </sheetView>
  </sheetViews>
  <sheetFormatPr defaultColWidth="9.140625" defaultRowHeight="12.75"/>
  <cols>
    <col min="1" max="1" width="3.140625" style="1" customWidth="1"/>
    <col min="2" max="2" width="45.8515625" style="2" customWidth="1"/>
    <col min="3" max="3" width="10.7109375" style="3" customWidth="1"/>
    <col min="4" max="4" width="6.57421875" style="1" customWidth="1"/>
    <col min="5" max="5" width="2.140625" style="1" hidden="1" customWidth="1"/>
    <col min="6" max="6" width="6.28125" style="1" customWidth="1"/>
    <col min="7" max="7" width="10.421875" style="1" customWidth="1"/>
    <col min="8" max="8" width="9.8515625" style="1" customWidth="1"/>
    <col min="9" max="9" width="14.28125" style="4" customWidth="1"/>
    <col min="10" max="10" width="9.00390625" style="1" hidden="1" customWidth="1"/>
    <col min="11" max="11" width="78.28125" style="1" hidden="1" customWidth="1"/>
    <col min="12" max="12" width="3.57421875" style="1" hidden="1" customWidth="1"/>
    <col min="13" max="14" width="0" style="1" hidden="1" customWidth="1"/>
    <col min="15" max="15" width="9.8515625" style="1" hidden="1" customWidth="1"/>
    <col min="16" max="17" width="0" style="1" hidden="1" customWidth="1"/>
    <col min="18" max="16384" width="9.140625" style="1" customWidth="1"/>
  </cols>
  <sheetData>
    <row r="1" spans="1:9" ht="14.25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101</v>
      </c>
      <c r="B2" s="104"/>
      <c r="C2" s="104"/>
      <c r="D2" s="104"/>
      <c r="E2" s="104"/>
      <c r="F2" s="104"/>
      <c r="G2" s="104"/>
      <c r="H2" s="104"/>
      <c r="I2" s="104"/>
    </row>
    <row r="3" spans="1:15" ht="52.5" customHeight="1">
      <c r="A3" s="105" t="s">
        <v>1</v>
      </c>
      <c r="B3" s="105" t="s">
        <v>2</v>
      </c>
      <c r="C3" s="105" t="s">
        <v>3</v>
      </c>
      <c r="D3" s="103" t="s">
        <v>4</v>
      </c>
      <c r="E3" s="103"/>
      <c r="F3" s="103"/>
      <c r="G3" s="27" t="s">
        <v>5</v>
      </c>
      <c r="H3" s="27" t="s">
        <v>6</v>
      </c>
      <c r="I3" s="35" t="s">
        <v>7</v>
      </c>
      <c r="N3" s="68" t="s">
        <v>77</v>
      </c>
      <c r="O3" s="68" t="s">
        <v>78</v>
      </c>
    </row>
    <row r="4" spans="1:9" ht="13.5" customHeight="1">
      <c r="A4" s="105"/>
      <c r="B4" s="105"/>
      <c r="C4" s="105"/>
      <c r="D4" s="34" t="s">
        <v>8</v>
      </c>
      <c r="E4" s="105" t="s">
        <v>9</v>
      </c>
      <c r="F4" s="105"/>
      <c r="G4" s="34"/>
      <c r="H4" s="36"/>
      <c r="I4" s="37"/>
    </row>
    <row r="5" spans="1:15" ht="43.5" customHeight="1">
      <c r="A5" s="27">
        <v>1</v>
      </c>
      <c r="B5" s="27" t="s">
        <v>10</v>
      </c>
      <c r="C5" s="25" t="s">
        <v>11</v>
      </c>
      <c r="D5" s="43">
        <v>4.1</v>
      </c>
      <c r="E5" s="101">
        <v>4.2</v>
      </c>
      <c r="F5" s="101"/>
      <c r="G5" s="27">
        <v>454</v>
      </c>
      <c r="H5" s="70">
        <v>0</v>
      </c>
      <c r="I5" s="69">
        <f>H5/G5*1000</f>
        <v>0</v>
      </c>
      <c r="J5" s="5"/>
      <c r="K5" s="5"/>
      <c r="N5" s="7">
        <v>4.1</v>
      </c>
      <c r="O5" s="27">
        <v>4.3</v>
      </c>
    </row>
    <row r="6" spans="1:15" ht="60" customHeight="1">
      <c r="A6" s="27">
        <v>2</v>
      </c>
      <c r="B6" s="27" t="s">
        <v>12</v>
      </c>
      <c r="C6" s="25" t="s">
        <v>13</v>
      </c>
      <c r="D6" s="43">
        <v>6.5</v>
      </c>
      <c r="E6" s="101">
        <v>7.5</v>
      </c>
      <c r="F6" s="101"/>
      <c r="G6" s="27">
        <v>742</v>
      </c>
      <c r="H6" s="70">
        <v>4</v>
      </c>
      <c r="I6" s="75">
        <f>H6/G6*1000</f>
        <v>5.3908355795148255</v>
      </c>
      <c r="J6" s="5"/>
      <c r="K6" s="5"/>
      <c r="N6" s="12"/>
      <c r="O6" s="12"/>
    </row>
    <row r="7" spans="1:15" ht="43.5" customHeight="1">
      <c r="A7" s="27">
        <v>3</v>
      </c>
      <c r="B7" s="27" t="s">
        <v>14</v>
      </c>
      <c r="C7" s="25" t="s">
        <v>15</v>
      </c>
      <c r="D7" s="45">
        <v>44.5</v>
      </c>
      <c r="E7" s="106">
        <v>45</v>
      </c>
      <c r="F7" s="106"/>
      <c r="G7" s="27">
        <v>11332</v>
      </c>
      <c r="H7" s="70">
        <v>1</v>
      </c>
      <c r="I7" s="69">
        <f>H7*100000/G7</f>
        <v>8.824567596187787</v>
      </c>
      <c r="J7" s="5"/>
      <c r="K7" s="5"/>
      <c r="N7" s="14">
        <v>44</v>
      </c>
      <c r="O7" s="26">
        <v>47</v>
      </c>
    </row>
    <row r="8" spans="1:15" ht="30.75" customHeight="1">
      <c r="A8" s="27">
        <v>4</v>
      </c>
      <c r="B8" s="27" t="s">
        <v>16</v>
      </c>
      <c r="C8" s="25" t="s">
        <v>11</v>
      </c>
      <c r="D8" s="45">
        <v>4.9</v>
      </c>
      <c r="E8" s="106">
        <v>5</v>
      </c>
      <c r="F8" s="106"/>
      <c r="G8" s="27">
        <v>454</v>
      </c>
      <c r="H8" s="70">
        <v>0</v>
      </c>
      <c r="I8" s="69">
        <f>H8/G8*1000</f>
        <v>0</v>
      </c>
      <c r="J8" s="5"/>
      <c r="K8" s="5"/>
      <c r="N8" s="14">
        <v>5</v>
      </c>
      <c r="O8" s="27">
        <v>5.2</v>
      </c>
    </row>
    <row r="9" spans="1:15" ht="41.25" customHeight="1">
      <c r="A9" s="27">
        <v>5</v>
      </c>
      <c r="B9" s="27" t="s">
        <v>17</v>
      </c>
      <c r="C9" s="25" t="s">
        <v>18</v>
      </c>
      <c r="D9" s="45">
        <v>0.6</v>
      </c>
      <c r="E9" s="106">
        <v>1</v>
      </c>
      <c r="F9" s="106"/>
      <c r="G9" s="27">
        <v>493</v>
      </c>
      <c r="H9" s="70">
        <v>0</v>
      </c>
      <c r="I9" s="69">
        <f>H9/G9*1000</f>
        <v>0</v>
      </c>
      <c r="J9" s="5">
        <f aca="true" t="shared" si="0" ref="J9:J16">I9*4</f>
        <v>0</v>
      </c>
      <c r="K9" s="5" t="s">
        <v>19</v>
      </c>
      <c r="N9" s="12"/>
      <c r="O9" s="12"/>
    </row>
    <row r="10" spans="1:15" ht="26.25" customHeight="1">
      <c r="A10" s="27">
        <v>6</v>
      </c>
      <c r="B10" s="27" t="s">
        <v>79</v>
      </c>
      <c r="C10" s="25" t="s">
        <v>20</v>
      </c>
      <c r="D10" s="26">
        <v>506.2</v>
      </c>
      <c r="E10" s="99">
        <v>552.9</v>
      </c>
      <c r="F10" s="99"/>
      <c r="G10" s="43">
        <v>56848</v>
      </c>
      <c r="H10" s="72">
        <v>236</v>
      </c>
      <c r="I10" s="69">
        <f aca="true" t="shared" si="1" ref="I10:I16">H10/G10*100000</f>
        <v>415.14213340838734</v>
      </c>
      <c r="J10" s="5">
        <f t="shared" si="0"/>
        <v>1660.5685336335494</v>
      </c>
      <c r="K10" s="5"/>
      <c r="N10" s="12"/>
      <c r="O10" s="12"/>
    </row>
    <row r="11" spans="1:15" ht="27" customHeight="1">
      <c r="A11" s="27">
        <v>7</v>
      </c>
      <c r="B11" s="27" t="s">
        <v>21</v>
      </c>
      <c r="C11" s="25" t="s">
        <v>22</v>
      </c>
      <c r="D11" s="45">
        <v>550</v>
      </c>
      <c r="E11" s="106">
        <v>570</v>
      </c>
      <c r="F11" s="106"/>
      <c r="G11" s="43">
        <v>93802</v>
      </c>
      <c r="H11" s="72">
        <v>518</v>
      </c>
      <c r="I11" s="75">
        <f t="shared" si="1"/>
        <v>552.2270314065797</v>
      </c>
      <c r="J11" s="5">
        <f t="shared" si="0"/>
        <v>2208.908125626319</v>
      </c>
      <c r="K11" s="5"/>
      <c r="N11" s="14">
        <v>531.2</v>
      </c>
      <c r="O11" s="26">
        <v>531.9</v>
      </c>
    </row>
    <row r="12" spans="1:15" ht="31.5" customHeight="1">
      <c r="A12" s="27">
        <v>8</v>
      </c>
      <c r="B12" s="41" t="s">
        <v>23</v>
      </c>
      <c r="C12" s="42" t="s">
        <v>22</v>
      </c>
      <c r="D12" s="45">
        <v>271.6</v>
      </c>
      <c r="E12" s="106">
        <v>280.1</v>
      </c>
      <c r="F12" s="106"/>
      <c r="G12" s="43">
        <v>93802</v>
      </c>
      <c r="H12" s="72">
        <v>302</v>
      </c>
      <c r="I12" s="75">
        <f t="shared" si="1"/>
        <v>321.95475576213727</v>
      </c>
      <c r="J12" s="5">
        <f t="shared" si="0"/>
        <v>1287.819023048549</v>
      </c>
      <c r="K12" s="5"/>
      <c r="N12" s="14">
        <v>280.1</v>
      </c>
      <c r="O12" s="27">
        <v>288.6</v>
      </c>
    </row>
    <row r="13" spans="1:15" ht="31.5" customHeight="1">
      <c r="A13" s="27">
        <v>9</v>
      </c>
      <c r="B13" s="27" t="s">
        <v>24</v>
      </c>
      <c r="C13" s="25" t="s">
        <v>22</v>
      </c>
      <c r="D13" s="45">
        <v>150.4</v>
      </c>
      <c r="E13" s="101">
        <v>154.7</v>
      </c>
      <c r="F13" s="101"/>
      <c r="G13" s="43">
        <v>93802</v>
      </c>
      <c r="H13" s="72">
        <v>127</v>
      </c>
      <c r="I13" s="75">
        <f t="shared" si="1"/>
        <v>135.39156947613057</v>
      </c>
      <c r="J13" s="5">
        <f t="shared" si="0"/>
        <v>541.5662779045223</v>
      </c>
      <c r="K13" s="5"/>
      <c r="N13" s="14">
        <v>154.7</v>
      </c>
      <c r="O13" s="26">
        <v>159</v>
      </c>
    </row>
    <row r="14" spans="1:15" ht="32.25" customHeight="1">
      <c r="A14" s="27">
        <v>10</v>
      </c>
      <c r="B14" s="27" t="s">
        <v>25</v>
      </c>
      <c r="C14" s="25" t="s">
        <v>22</v>
      </c>
      <c r="D14" s="45">
        <v>50.5</v>
      </c>
      <c r="E14" s="106">
        <v>55</v>
      </c>
      <c r="F14" s="106"/>
      <c r="G14" s="43">
        <v>93802</v>
      </c>
      <c r="H14" s="72">
        <v>44</v>
      </c>
      <c r="I14" s="75">
        <f t="shared" si="1"/>
        <v>46.90731540905311</v>
      </c>
      <c r="J14" s="5">
        <f t="shared" si="0"/>
        <v>187.62926163621245</v>
      </c>
      <c r="K14" s="5"/>
      <c r="N14" s="14">
        <v>47</v>
      </c>
      <c r="O14" s="26">
        <v>52</v>
      </c>
    </row>
    <row r="15" spans="1:15" ht="30.75" customHeight="1">
      <c r="A15" s="27">
        <v>11</v>
      </c>
      <c r="B15" s="27" t="s">
        <v>26</v>
      </c>
      <c r="C15" s="25" t="s">
        <v>22</v>
      </c>
      <c r="D15" s="45">
        <v>184.3</v>
      </c>
      <c r="E15" s="106">
        <v>186.7</v>
      </c>
      <c r="F15" s="106"/>
      <c r="G15" s="43">
        <v>93802</v>
      </c>
      <c r="H15" s="72">
        <v>192</v>
      </c>
      <c r="I15" s="75">
        <f t="shared" si="1"/>
        <v>204.68646723950448</v>
      </c>
      <c r="J15" s="5">
        <f t="shared" si="0"/>
        <v>818.7458689580179</v>
      </c>
      <c r="K15" s="5"/>
      <c r="N15" s="14">
        <v>185.7</v>
      </c>
      <c r="O15" s="26">
        <v>189.1</v>
      </c>
    </row>
    <row r="16" spans="1:11" ht="28.5" customHeight="1">
      <c r="A16" s="27">
        <v>12</v>
      </c>
      <c r="B16" s="27" t="s">
        <v>27</v>
      </c>
      <c r="C16" s="25" t="s">
        <v>22</v>
      </c>
      <c r="D16" s="45">
        <v>75</v>
      </c>
      <c r="E16" s="106">
        <v>80</v>
      </c>
      <c r="F16" s="106"/>
      <c r="G16" s="43">
        <v>93802</v>
      </c>
      <c r="H16" s="72">
        <v>55</v>
      </c>
      <c r="I16" s="78">
        <f t="shared" si="1"/>
        <v>58.634144261316386</v>
      </c>
      <c r="J16" s="5">
        <f t="shared" si="0"/>
        <v>234.53657704526555</v>
      </c>
      <c r="K16" s="5"/>
    </row>
    <row r="17" spans="1:11" ht="28.5" customHeight="1">
      <c r="A17" s="27">
        <v>13</v>
      </c>
      <c r="B17" s="27" t="s">
        <v>28</v>
      </c>
      <c r="C17" s="25" t="s">
        <v>7</v>
      </c>
      <c r="D17" s="45">
        <v>2</v>
      </c>
      <c r="E17" s="45"/>
      <c r="F17" s="45">
        <v>3</v>
      </c>
      <c r="G17" s="27">
        <v>82209</v>
      </c>
      <c r="H17" s="70">
        <v>61</v>
      </c>
      <c r="I17" s="69">
        <f aca="true" t="shared" si="2" ref="I17:I33">H17/G17*100</f>
        <v>0.07420112153170577</v>
      </c>
      <c r="J17" s="5"/>
      <c r="K17" s="5"/>
    </row>
    <row r="18" spans="1:13" ht="31.5" customHeight="1">
      <c r="A18" s="27">
        <v>14</v>
      </c>
      <c r="B18" s="43" t="s">
        <v>80</v>
      </c>
      <c r="C18" s="44" t="s">
        <v>29</v>
      </c>
      <c r="D18" s="45">
        <v>65</v>
      </c>
      <c r="E18" s="45"/>
      <c r="F18" s="45">
        <v>70</v>
      </c>
      <c r="G18" s="43">
        <v>56322</v>
      </c>
      <c r="H18" s="72">
        <v>56412</v>
      </c>
      <c r="I18" s="69">
        <f t="shared" si="2"/>
        <v>100.15979546180888</v>
      </c>
      <c r="J18" s="8"/>
      <c r="K18" s="9"/>
      <c r="L18" s="11"/>
      <c r="M18" s="11"/>
    </row>
    <row r="19" spans="1:15" ht="28.5" customHeight="1">
      <c r="A19" s="27">
        <v>15</v>
      </c>
      <c r="B19" s="27" t="s">
        <v>30</v>
      </c>
      <c r="C19" s="25" t="s">
        <v>7</v>
      </c>
      <c r="D19" s="45">
        <v>30</v>
      </c>
      <c r="E19" s="45"/>
      <c r="F19" s="45">
        <v>32</v>
      </c>
      <c r="G19" s="27">
        <v>366</v>
      </c>
      <c r="H19" s="70">
        <v>142</v>
      </c>
      <c r="I19" s="69">
        <f t="shared" si="2"/>
        <v>38.79781420765027</v>
      </c>
      <c r="J19" s="5"/>
      <c r="K19" s="5"/>
      <c r="N19" s="14">
        <v>30</v>
      </c>
      <c r="O19" s="26">
        <v>36.2</v>
      </c>
    </row>
    <row r="20" spans="1:15" ht="30" customHeight="1">
      <c r="A20" s="27">
        <v>16</v>
      </c>
      <c r="B20" s="27" t="s">
        <v>31</v>
      </c>
      <c r="C20" s="25" t="s">
        <v>32</v>
      </c>
      <c r="D20" s="45">
        <v>8</v>
      </c>
      <c r="E20" s="45"/>
      <c r="F20" s="45">
        <v>10.5</v>
      </c>
      <c r="G20" s="27">
        <v>171</v>
      </c>
      <c r="H20" s="70">
        <v>19</v>
      </c>
      <c r="I20" s="69">
        <f t="shared" si="2"/>
        <v>11.11111111111111</v>
      </c>
      <c r="J20" s="5"/>
      <c r="K20" s="5"/>
      <c r="N20" s="66">
        <v>8</v>
      </c>
      <c r="O20" s="26">
        <v>9.5</v>
      </c>
    </row>
    <row r="21" spans="1:15" ht="72.75" customHeight="1">
      <c r="A21" s="27">
        <v>17</v>
      </c>
      <c r="B21" s="27" t="s">
        <v>33</v>
      </c>
      <c r="C21" s="25" t="s">
        <v>34</v>
      </c>
      <c r="D21" s="45">
        <v>59.5</v>
      </c>
      <c r="E21" s="45"/>
      <c r="F21" s="45">
        <v>61.2</v>
      </c>
      <c r="G21" s="27">
        <v>431</v>
      </c>
      <c r="H21" s="70">
        <v>246</v>
      </c>
      <c r="I21" s="78">
        <f t="shared" si="2"/>
        <v>57.076566125290014</v>
      </c>
      <c r="J21" s="5"/>
      <c r="K21" s="5"/>
      <c r="N21" s="14">
        <v>57.7</v>
      </c>
      <c r="O21" s="26">
        <v>58.1</v>
      </c>
    </row>
    <row r="22" spans="1:15" ht="73.5" customHeight="1">
      <c r="A22" s="27">
        <v>18</v>
      </c>
      <c r="B22" s="46" t="s">
        <v>35</v>
      </c>
      <c r="C22" s="25" t="s">
        <v>7</v>
      </c>
      <c r="D22" s="43">
        <v>18</v>
      </c>
      <c r="E22" s="43"/>
      <c r="F22" s="43">
        <v>20</v>
      </c>
      <c r="G22" s="27" t="s">
        <v>36</v>
      </c>
      <c r="H22" s="70" t="s">
        <v>36</v>
      </c>
      <c r="I22" s="69" t="e">
        <f t="shared" si="2"/>
        <v>#VALUE!</v>
      </c>
      <c r="J22" s="5" t="s">
        <v>37</v>
      </c>
      <c r="K22" s="12"/>
      <c r="N22" s="7">
        <v>25</v>
      </c>
      <c r="O22" s="27">
        <v>30</v>
      </c>
    </row>
    <row r="23" spans="1:15" ht="90.75" customHeight="1">
      <c r="A23" s="27">
        <v>19</v>
      </c>
      <c r="B23" s="48" t="s">
        <v>38</v>
      </c>
      <c r="C23" s="25" t="s">
        <v>7</v>
      </c>
      <c r="D23" s="45">
        <v>5</v>
      </c>
      <c r="E23" s="45"/>
      <c r="F23" s="45">
        <v>5.7</v>
      </c>
      <c r="G23" s="43">
        <v>845</v>
      </c>
      <c r="H23" s="72">
        <v>77</v>
      </c>
      <c r="I23" s="75">
        <f t="shared" si="2"/>
        <v>9.112426035502958</v>
      </c>
      <c r="J23" s="5"/>
      <c r="K23" s="5"/>
      <c r="N23" s="14">
        <v>4.5</v>
      </c>
      <c r="O23" s="26">
        <v>5.6</v>
      </c>
    </row>
    <row r="24" spans="1:11" ht="64.5" customHeight="1">
      <c r="A24" s="27">
        <v>20</v>
      </c>
      <c r="B24" s="92" t="s">
        <v>82</v>
      </c>
      <c r="C24" s="44" t="s">
        <v>81</v>
      </c>
      <c r="D24" s="45">
        <v>98</v>
      </c>
      <c r="E24" s="45"/>
      <c r="F24" s="45">
        <v>100</v>
      </c>
      <c r="G24" s="43">
        <v>35</v>
      </c>
      <c r="H24" s="72">
        <v>35</v>
      </c>
      <c r="I24" s="75">
        <f t="shared" si="2"/>
        <v>100</v>
      </c>
      <c r="J24" s="5"/>
      <c r="K24" s="5"/>
    </row>
    <row r="25" spans="1:11" ht="44.25" customHeight="1">
      <c r="A25" s="27">
        <v>21</v>
      </c>
      <c r="B25" s="27" t="s">
        <v>39</v>
      </c>
      <c r="C25" s="25" t="s">
        <v>7</v>
      </c>
      <c r="D25" s="99">
        <v>99</v>
      </c>
      <c r="E25" s="99"/>
      <c r="F25" s="26">
        <v>100</v>
      </c>
      <c r="G25" s="27">
        <v>20707</v>
      </c>
      <c r="H25" s="70">
        <v>16153</v>
      </c>
      <c r="I25" s="75">
        <f t="shared" si="2"/>
        <v>78.0074370985657</v>
      </c>
      <c r="J25" s="5"/>
      <c r="K25" s="5"/>
    </row>
    <row r="26" spans="1:15" ht="48" customHeight="1">
      <c r="A26" s="27">
        <v>22</v>
      </c>
      <c r="B26" s="27" t="s">
        <v>40</v>
      </c>
      <c r="C26" s="25" t="s">
        <v>7</v>
      </c>
      <c r="D26" s="45">
        <v>55.7</v>
      </c>
      <c r="E26" s="45"/>
      <c r="F26" s="45">
        <v>56.7</v>
      </c>
      <c r="G26" s="43">
        <v>25361</v>
      </c>
      <c r="H26" s="72">
        <v>9786</v>
      </c>
      <c r="I26" s="75">
        <f t="shared" si="2"/>
        <v>38.586806513938726</v>
      </c>
      <c r="J26" s="5"/>
      <c r="K26" s="5"/>
      <c r="N26" s="26">
        <v>36.8</v>
      </c>
      <c r="O26" s="26">
        <v>41.2</v>
      </c>
    </row>
    <row r="27" spans="1:15" ht="62.25" customHeight="1">
      <c r="A27" s="27">
        <v>23</v>
      </c>
      <c r="B27" s="51" t="s">
        <v>41</v>
      </c>
      <c r="C27" s="25" t="s">
        <v>7</v>
      </c>
      <c r="D27" s="45">
        <v>69.1</v>
      </c>
      <c r="E27" s="45"/>
      <c r="F27" s="45">
        <v>74.2</v>
      </c>
      <c r="G27" s="43">
        <v>25361</v>
      </c>
      <c r="H27" s="72">
        <v>24429</v>
      </c>
      <c r="I27" s="69">
        <f t="shared" si="2"/>
        <v>96.32506604629155</v>
      </c>
      <c r="J27" s="5"/>
      <c r="K27" s="5"/>
      <c r="N27" s="26">
        <v>67.9</v>
      </c>
      <c r="O27" s="26">
        <v>69.1</v>
      </c>
    </row>
    <row r="28" spans="1:15" ht="90" customHeight="1">
      <c r="A28" s="27">
        <v>24</v>
      </c>
      <c r="B28" s="30" t="s">
        <v>83</v>
      </c>
      <c r="C28" s="44" t="s">
        <v>7</v>
      </c>
      <c r="D28" s="45">
        <v>60</v>
      </c>
      <c r="E28" s="45"/>
      <c r="F28" s="45">
        <v>70</v>
      </c>
      <c r="G28" s="43">
        <v>20577</v>
      </c>
      <c r="H28" s="72">
        <v>17148</v>
      </c>
      <c r="I28" s="69">
        <f t="shared" si="2"/>
        <v>83.33576323079166</v>
      </c>
      <c r="J28" s="5"/>
      <c r="K28" s="5"/>
      <c r="N28" s="26">
        <v>50</v>
      </c>
      <c r="O28" s="26">
        <v>55</v>
      </c>
    </row>
    <row r="29" spans="1:15" ht="135" customHeight="1">
      <c r="A29" s="27">
        <v>25</v>
      </c>
      <c r="B29" s="33" t="s">
        <v>84</v>
      </c>
      <c r="C29" s="44" t="s">
        <v>7</v>
      </c>
      <c r="D29" s="45">
        <v>85</v>
      </c>
      <c r="E29" s="45"/>
      <c r="F29" s="45">
        <v>90</v>
      </c>
      <c r="G29" s="43">
        <v>582</v>
      </c>
      <c r="H29" s="72">
        <v>582</v>
      </c>
      <c r="I29" s="69">
        <f t="shared" si="2"/>
        <v>100</v>
      </c>
      <c r="J29" s="5"/>
      <c r="K29" s="5"/>
      <c r="N29" s="67">
        <v>80</v>
      </c>
      <c r="O29" s="67">
        <v>85</v>
      </c>
    </row>
    <row r="30" spans="1:15" ht="46.5" customHeight="1">
      <c r="A30" s="27">
        <v>26</v>
      </c>
      <c r="B30" s="33" t="s">
        <v>85</v>
      </c>
      <c r="C30" s="93" t="s">
        <v>86</v>
      </c>
      <c r="D30" s="94">
        <v>2.59</v>
      </c>
      <c r="E30" s="45"/>
      <c r="F30" s="94">
        <v>2.67</v>
      </c>
      <c r="G30" s="43">
        <v>20636</v>
      </c>
      <c r="H30" s="72">
        <v>518</v>
      </c>
      <c r="I30" s="73">
        <f t="shared" si="2"/>
        <v>2.5101763907734056</v>
      </c>
      <c r="J30" s="5"/>
      <c r="K30" s="5"/>
      <c r="N30" s="12"/>
      <c r="O30" s="12"/>
    </row>
    <row r="31" spans="1:15" ht="93" customHeight="1">
      <c r="A31" s="27">
        <v>27</v>
      </c>
      <c r="B31" s="33" t="s">
        <v>87</v>
      </c>
      <c r="C31" s="44" t="s">
        <v>7</v>
      </c>
      <c r="D31" s="45">
        <v>19.8</v>
      </c>
      <c r="E31" s="45"/>
      <c r="F31" s="45">
        <v>22</v>
      </c>
      <c r="G31" s="43">
        <v>7082</v>
      </c>
      <c r="H31" s="72">
        <v>2312</v>
      </c>
      <c r="I31" s="69">
        <f t="shared" si="2"/>
        <v>32.646145156735386</v>
      </c>
      <c r="J31" s="5"/>
      <c r="K31" s="5"/>
      <c r="N31" s="12"/>
      <c r="O31" s="12"/>
    </row>
    <row r="32" spans="1:15" ht="42.75" customHeight="1">
      <c r="A32" s="27">
        <v>28</v>
      </c>
      <c r="B32" s="92" t="s">
        <v>42</v>
      </c>
      <c r="C32" s="44" t="s">
        <v>7</v>
      </c>
      <c r="D32" s="45">
        <v>85</v>
      </c>
      <c r="E32" s="45"/>
      <c r="F32" s="45">
        <v>95</v>
      </c>
      <c r="G32" s="43">
        <v>777</v>
      </c>
      <c r="H32" s="74">
        <v>773</v>
      </c>
      <c r="I32" s="76">
        <f t="shared" si="2"/>
        <v>99.48519948519949</v>
      </c>
      <c r="J32" s="5"/>
      <c r="K32" s="5"/>
      <c r="N32" s="6">
        <v>98</v>
      </c>
      <c r="O32" s="13">
        <v>100</v>
      </c>
    </row>
    <row r="33" spans="1:15" ht="50.25" customHeight="1">
      <c r="A33" s="27">
        <v>29</v>
      </c>
      <c r="B33" s="43" t="s">
        <v>88</v>
      </c>
      <c r="C33" s="95" t="s">
        <v>89</v>
      </c>
      <c r="D33" s="106">
        <v>98</v>
      </c>
      <c r="E33" s="106"/>
      <c r="F33" s="45">
        <v>100</v>
      </c>
      <c r="G33" s="43">
        <v>734</v>
      </c>
      <c r="H33" s="74">
        <v>726</v>
      </c>
      <c r="I33" s="69">
        <f t="shared" si="2"/>
        <v>98.9100817438692</v>
      </c>
      <c r="J33" s="5"/>
      <c r="K33" s="5"/>
      <c r="N33" s="12"/>
      <c r="O33" s="12"/>
    </row>
    <row r="34" spans="1:15" ht="42" customHeight="1">
      <c r="A34" s="27">
        <v>30</v>
      </c>
      <c r="B34" s="43" t="s">
        <v>43</v>
      </c>
      <c r="C34" s="96" t="s">
        <v>90</v>
      </c>
      <c r="D34" s="106">
        <v>13</v>
      </c>
      <c r="E34" s="106"/>
      <c r="F34" s="45">
        <v>13.5</v>
      </c>
      <c r="G34" s="43">
        <v>26018</v>
      </c>
      <c r="H34" s="74">
        <v>130</v>
      </c>
      <c r="I34" s="69">
        <f>H34/G34*1000</f>
        <v>4.996540856330233</v>
      </c>
      <c r="J34" s="5"/>
      <c r="K34" s="5"/>
      <c r="N34" s="65">
        <v>14</v>
      </c>
      <c r="O34" s="13">
        <v>14.3</v>
      </c>
    </row>
    <row r="35" spans="1:15" ht="76.5" customHeight="1">
      <c r="A35" s="27">
        <v>31</v>
      </c>
      <c r="B35" s="43" t="s">
        <v>44</v>
      </c>
      <c r="C35" s="44" t="s">
        <v>45</v>
      </c>
      <c r="D35" s="101">
        <v>95</v>
      </c>
      <c r="E35" s="101"/>
      <c r="F35" s="43">
        <v>100</v>
      </c>
      <c r="G35" s="43">
        <v>875</v>
      </c>
      <c r="H35" s="72">
        <v>850</v>
      </c>
      <c r="I35" s="69">
        <f aca="true" t="shared" si="3" ref="I35:I57">H35/G35*100</f>
        <v>97.14285714285714</v>
      </c>
      <c r="J35" s="5"/>
      <c r="K35" s="5"/>
      <c r="N35" s="12"/>
      <c r="O35" s="12"/>
    </row>
    <row r="36" spans="1:15" ht="48.75" customHeight="1">
      <c r="A36" s="27">
        <v>32</v>
      </c>
      <c r="B36" s="43" t="s">
        <v>46</v>
      </c>
      <c r="C36" s="44" t="s">
        <v>47</v>
      </c>
      <c r="D36" s="43">
        <v>0</v>
      </c>
      <c r="E36" s="43"/>
      <c r="F36" s="43">
        <v>0.5</v>
      </c>
      <c r="G36" s="43">
        <v>733</v>
      </c>
      <c r="H36" s="74">
        <v>0</v>
      </c>
      <c r="I36" s="69">
        <f t="shared" si="3"/>
        <v>0</v>
      </c>
      <c r="J36" s="5"/>
      <c r="K36" s="5"/>
      <c r="N36" s="12"/>
      <c r="O36" s="12"/>
    </row>
    <row r="37" spans="1:15" ht="42" customHeight="1">
      <c r="A37" s="27">
        <v>33</v>
      </c>
      <c r="B37" s="43" t="s">
        <v>48</v>
      </c>
      <c r="C37" s="44" t="s">
        <v>49</v>
      </c>
      <c r="D37" s="43">
        <v>15.1</v>
      </c>
      <c r="E37" s="43"/>
      <c r="F37" s="43">
        <v>15.5</v>
      </c>
      <c r="G37" s="43">
        <v>84</v>
      </c>
      <c r="H37" s="74">
        <v>24</v>
      </c>
      <c r="I37" s="75">
        <f t="shared" si="3"/>
        <v>28.57142857142857</v>
      </c>
      <c r="J37" s="5"/>
      <c r="K37" s="5"/>
      <c r="N37" s="91"/>
      <c r="O37" s="91"/>
    </row>
    <row r="38" spans="1:15" ht="69" customHeight="1">
      <c r="A38" s="27">
        <v>34</v>
      </c>
      <c r="B38" s="27" t="s">
        <v>50</v>
      </c>
      <c r="C38" s="25" t="s">
        <v>91</v>
      </c>
      <c r="D38" s="26">
        <v>98</v>
      </c>
      <c r="E38" s="26"/>
      <c r="F38" s="26">
        <v>100</v>
      </c>
      <c r="G38" s="43">
        <v>10362</v>
      </c>
      <c r="H38" s="43">
        <v>10476</v>
      </c>
      <c r="I38" s="75">
        <f t="shared" si="3"/>
        <v>101.10017371163869</v>
      </c>
      <c r="J38" s="5"/>
      <c r="K38" s="5"/>
      <c r="N38" s="12"/>
      <c r="O38" s="12"/>
    </row>
    <row r="39" spans="1:15" ht="48.75" customHeight="1">
      <c r="A39" s="27">
        <v>35</v>
      </c>
      <c r="B39" s="27" t="s">
        <v>51</v>
      </c>
      <c r="C39" s="25" t="s">
        <v>52</v>
      </c>
      <c r="D39" s="26">
        <v>70</v>
      </c>
      <c r="E39" s="26"/>
      <c r="F39" s="26">
        <v>85</v>
      </c>
      <c r="G39" s="27">
        <v>2585</v>
      </c>
      <c r="H39" s="27">
        <v>2317</v>
      </c>
      <c r="I39" s="69">
        <f t="shared" si="3"/>
        <v>89.63249516441006</v>
      </c>
      <c r="J39" s="5"/>
      <c r="K39" s="5"/>
      <c r="N39" s="12"/>
      <c r="O39" s="12"/>
    </row>
    <row r="40" spans="1:15" ht="49.5" customHeight="1">
      <c r="A40" s="27">
        <v>36</v>
      </c>
      <c r="B40" s="27" t="s">
        <v>53</v>
      </c>
      <c r="C40" s="25" t="s">
        <v>54</v>
      </c>
      <c r="D40" s="26">
        <v>99</v>
      </c>
      <c r="E40" s="26"/>
      <c r="F40" s="26">
        <v>100</v>
      </c>
      <c r="G40" s="27">
        <v>0</v>
      </c>
      <c r="H40" s="27">
        <v>0</v>
      </c>
      <c r="I40" s="69" t="e">
        <f t="shared" si="3"/>
        <v>#DIV/0!</v>
      </c>
      <c r="J40" s="5"/>
      <c r="K40" s="5"/>
      <c r="N40" s="12"/>
      <c r="O40" s="12"/>
    </row>
    <row r="41" spans="1:15" ht="70.5" customHeight="1">
      <c r="A41" s="27">
        <v>37</v>
      </c>
      <c r="B41" s="63" t="s">
        <v>55</v>
      </c>
      <c r="C41" s="25" t="s">
        <v>54</v>
      </c>
      <c r="D41" s="26">
        <v>98</v>
      </c>
      <c r="E41" s="26"/>
      <c r="F41" s="26">
        <v>100</v>
      </c>
      <c r="G41" s="27">
        <v>100</v>
      </c>
      <c r="H41" s="70">
        <v>107</v>
      </c>
      <c r="I41" s="69">
        <f t="shared" si="3"/>
        <v>107</v>
      </c>
      <c r="J41" s="5"/>
      <c r="K41" s="5"/>
      <c r="L41" s="5"/>
      <c r="M41" s="5"/>
      <c r="N41" s="12"/>
      <c r="O41" s="12"/>
    </row>
    <row r="42" spans="1:15" ht="30" customHeight="1">
      <c r="A42" s="27">
        <v>38</v>
      </c>
      <c r="B42" s="27" t="s">
        <v>56</v>
      </c>
      <c r="C42" s="25" t="s">
        <v>7</v>
      </c>
      <c r="D42" s="99">
        <v>97</v>
      </c>
      <c r="E42" s="99"/>
      <c r="F42" s="26">
        <v>98</v>
      </c>
      <c r="G42" s="27">
        <v>454</v>
      </c>
      <c r="H42" s="70">
        <v>454</v>
      </c>
      <c r="I42" s="69">
        <f t="shared" si="3"/>
        <v>100</v>
      </c>
      <c r="J42" s="5"/>
      <c r="K42" s="5"/>
      <c r="N42" s="12"/>
      <c r="O42" s="12"/>
    </row>
    <row r="43" spans="1:15" ht="30" customHeight="1">
      <c r="A43" s="27">
        <v>39</v>
      </c>
      <c r="B43" s="43" t="s">
        <v>57</v>
      </c>
      <c r="C43" s="44" t="s">
        <v>58</v>
      </c>
      <c r="D43" s="106">
        <v>95</v>
      </c>
      <c r="E43" s="106"/>
      <c r="F43" s="45">
        <v>100</v>
      </c>
      <c r="G43" s="27">
        <v>454</v>
      </c>
      <c r="H43" s="70">
        <v>454</v>
      </c>
      <c r="I43" s="69">
        <f t="shared" si="3"/>
        <v>100</v>
      </c>
      <c r="J43" s="5"/>
      <c r="K43" s="5"/>
      <c r="N43" s="6">
        <v>98</v>
      </c>
      <c r="O43" s="6">
        <v>100</v>
      </c>
    </row>
    <row r="44" spans="1:15" ht="31.5" customHeight="1">
      <c r="A44" s="27">
        <v>40</v>
      </c>
      <c r="B44" s="43" t="s">
        <v>59</v>
      </c>
      <c r="C44" s="44" t="s">
        <v>7</v>
      </c>
      <c r="D44" s="45">
        <v>50</v>
      </c>
      <c r="E44" s="45"/>
      <c r="F44" s="45">
        <v>50.5</v>
      </c>
      <c r="G44" s="43">
        <v>185883</v>
      </c>
      <c r="H44" s="72">
        <v>126810</v>
      </c>
      <c r="I44" s="78">
        <f t="shared" si="3"/>
        <v>68.22033214441342</v>
      </c>
      <c r="J44" s="5"/>
      <c r="K44" s="5"/>
      <c r="N44" s="14">
        <v>49</v>
      </c>
      <c r="O44" s="6">
        <v>50</v>
      </c>
    </row>
    <row r="45" spans="1:15" ht="62.25" customHeight="1">
      <c r="A45" s="27">
        <v>41</v>
      </c>
      <c r="B45" s="43" t="s">
        <v>60</v>
      </c>
      <c r="C45" s="44" t="s">
        <v>7</v>
      </c>
      <c r="D45" s="45">
        <v>70</v>
      </c>
      <c r="E45" s="45"/>
      <c r="F45" s="45">
        <v>75</v>
      </c>
      <c r="G45" s="43">
        <v>16</v>
      </c>
      <c r="H45" s="72">
        <v>16</v>
      </c>
      <c r="I45" s="69">
        <f t="shared" si="3"/>
        <v>100</v>
      </c>
      <c r="J45" s="5"/>
      <c r="K45" s="5"/>
      <c r="N45" s="14">
        <v>60</v>
      </c>
      <c r="O45" s="6">
        <v>65</v>
      </c>
    </row>
    <row r="46" spans="1:15" ht="48" customHeight="1">
      <c r="A46" s="27">
        <v>42</v>
      </c>
      <c r="B46" s="43" t="s">
        <v>61</v>
      </c>
      <c r="C46" s="44" t="s">
        <v>7</v>
      </c>
      <c r="D46" s="45">
        <v>70</v>
      </c>
      <c r="E46" s="45"/>
      <c r="F46" s="45">
        <v>75</v>
      </c>
      <c r="G46" s="43">
        <v>174</v>
      </c>
      <c r="H46" s="72">
        <v>164</v>
      </c>
      <c r="I46" s="69">
        <f t="shared" si="3"/>
        <v>94.25287356321839</v>
      </c>
      <c r="J46" s="5"/>
      <c r="K46" s="5"/>
      <c r="N46" s="14">
        <v>60</v>
      </c>
      <c r="O46" s="6">
        <v>65</v>
      </c>
    </row>
    <row r="47" spans="1:15" ht="59.25" customHeight="1">
      <c r="A47" s="27">
        <v>43</v>
      </c>
      <c r="B47" s="43" t="s">
        <v>62</v>
      </c>
      <c r="C47" s="44" t="s">
        <v>7</v>
      </c>
      <c r="D47" s="45">
        <v>70</v>
      </c>
      <c r="E47" s="45"/>
      <c r="F47" s="45">
        <v>75</v>
      </c>
      <c r="G47" s="43">
        <v>98</v>
      </c>
      <c r="H47" s="72">
        <v>94</v>
      </c>
      <c r="I47" s="69">
        <f t="shared" si="3"/>
        <v>95.91836734693877</v>
      </c>
      <c r="J47" s="5"/>
      <c r="K47" s="5"/>
      <c r="N47" s="14">
        <v>60</v>
      </c>
      <c r="O47" s="6">
        <v>65</v>
      </c>
    </row>
    <row r="48" spans="1:15" ht="63.75" customHeight="1">
      <c r="A48" s="27">
        <v>44</v>
      </c>
      <c r="B48" s="43" t="s">
        <v>63</v>
      </c>
      <c r="C48" s="44" t="s">
        <v>7</v>
      </c>
      <c r="D48" s="45">
        <v>70</v>
      </c>
      <c r="E48" s="45"/>
      <c r="F48" s="45">
        <v>75</v>
      </c>
      <c r="G48" s="43">
        <v>62</v>
      </c>
      <c r="H48" s="72">
        <v>59</v>
      </c>
      <c r="I48" s="69">
        <f t="shared" si="3"/>
        <v>95.16129032258065</v>
      </c>
      <c r="J48" s="5"/>
      <c r="K48" s="5"/>
      <c r="N48" s="14">
        <v>60</v>
      </c>
      <c r="O48" s="6">
        <v>65</v>
      </c>
    </row>
    <row r="49" spans="1:15" ht="76.5" customHeight="1">
      <c r="A49" s="27">
        <v>45</v>
      </c>
      <c r="B49" s="43" t="s">
        <v>64</v>
      </c>
      <c r="C49" s="44" t="s">
        <v>7</v>
      </c>
      <c r="D49" s="45">
        <v>70</v>
      </c>
      <c r="E49" s="45"/>
      <c r="F49" s="45">
        <v>75</v>
      </c>
      <c r="G49" s="43">
        <v>67</v>
      </c>
      <c r="H49" s="72">
        <v>67</v>
      </c>
      <c r="I49" s="69">
        <f t="shared" si="3"/>
        <v>100</v>
      </c>
      <c r="J49" s="5"/>
      <c r="K49" s="5"/>
      <c r="N49" s="14">
        <v>60</v>
      </c>
      <c r="O49" s="6">
        <v>65</v>
      </c>
    </row>
    <row r="50" spans="1:15" ht="31.5" customHeight="1">
      <c r="A50" s="27">
        <v>46</v>
      </c>
      <c r="B50" s="43" t="s">
        <v>65</v>
      </c>
      <c r="C50" s="44" t="s">
        <v>7</v>
      </c>
      <c r="D50" s="45">
        <v>95</v>
      </c>
      <c r="E50" s="45"/>
      <c r="F50" s="45">
        <v>97</v>
      </c>
      <c r="G50" s="43">
        <v>445</v>
      </c>
      <c r="H50" s="72">
        <v>423</v>
      </c>
      <c r="I50" s="76">
        <f t="shared" si="3"/>
        <v>95.0561797752809</v>
      </c>
      <c r="J50" s="5"/>
      <c r="K50" s="5"/>
      <c r="N50" s="12"/>
      <c r="O50" s="12"/>
    </row>
    <row r="51" spans="1:15" ht="38.25" customHeight="1">
      <c r="A51" s="27">
        <v>47</v>
      </c>
      <c r="B51" s="43" t="s">
        <v>66</v>
      </c>
      <c r="C51" s="44" t="s">
        <v>7</v>
      </c>
      <c r="D51" s="45">
        <v>95</v>
      </c>
      <c r="E51" s="45"/>
      <c r="F51" s="45">
        <v>100</v>
      </c>
      <c r="G51" s="27">
        <v>1485</v>
      </c>
      <c r="H51" s="27">
        <v>1510</v>
      </c>
      <c r="I51" s="69">
        <f t="shared" si="3"/>
        <v>101.68350168350169</v>
      </c>
      <c r="J51" s="5"/>
      <c r="K51" s="5"/>
      <c r="N51" s="12"/>
      <c r="O51" s="12"/>
    </row>
    <row r="52" spans="1:15" ht="23.25" customHeight="1">
      <c r="A52" s="27">
        <v>48</v>
      </c>
      <c r="B52" s="43" t="s">
        <v>92</v>
      </c>
      <c r="C52" s="44" t="s">
        <v>7</v>
      </c>
      <c r="D52" s="45">
        <v>95</v>
      </c>
      <c r="E52" s="45"/>
      <c r="F52" s="45">
        <v>100</v>
      </c>
      <c r="G52" s="27">
        <v>12057</v>
      </c>
      <c r="H52" s="27">
        <v>13916</v>
      </c>
      <c r="I52" s="69">
        <f t="shared" si="3"/>
        <v>115.4184291283072</v>
      </c>
      <c r="J52" s="5"/>
      <c r="K52" s="5"/>
      <c r="N52" s="12"/>
      <c r="O52" s="12"/>
    </row>
    <row r="53" spans="1:15" ht="47.25" customHeight="1">
      <c r="A53" s="27">
        <v>49</v>
      </c>
      <c r="B53" s="43" t="s">
        <v>68</v>
      </c>
      <c r="C53" s="44" t="s">
        <v>7</v>
      </c>
      <c r="D53" s="45">
        <v>95</v>
      </c>
      <c r="E53" s="45"/>
      <c r="F53" s="45">
        <v>100</v>
      </c>
      <c r="G53" s="27">
        <v>2370</v>
      </c>
      <c r="H53" s="27">
        <v>2370</v>
      </c>
      <c r="I53" s="69">
        <f t="shared" si="3"/>
        <v>100</v>
      </c>
      <c r="J53" s="5"/>
      <c r="K53" s="5"/>
      <c r="N53" s="14">
        <v>100</v>
      </c>
      <c r="O53" s="6">
        <v>100</v>
      </c>
    </row>
    <row r="54" spans="1:15" ht="59.25" customHeight="1">
      <c r="A54" s="27">
        <v>50</v>
      </c>
      <c r="B54" s="43" t="s">
        <v>69</v>
      </c>
      <c r="C54" s="44" t="s">
        <v>7</v>
      </c>
      <c r="D54" s="45">
        <v>95</v>
      </c>
      <c r="E54" s="45"/>
      <c r="F54" s="45">
        <v>100</v>
      </c>
      <c r="G54" s="27">
        <v>915</v>
      </c>
      <c r="H54" s="27">
        <v>915</v>
      </c>
      <c r="I54" s="69">
        <f t="shared" si="3"/>
        <v>100</v>
      </c>
      <c r="J54" s="5"/>
      <c r="K54" s="5"/>
      <c r="N54" s="14">
        <v>83</v>
      </c>
      <c r="O54" s="6">
        <v>93</v>
      </c>
    </row>
    <row r="55" spans="1:15" ht="60.75" customHeight="1">
      <c r="A55" s="64">
        <v>51</v>
      </c>
      <c r="B55" s="30" t="s">
        <v>93</v>
      </c>
      <c r="C55" s="96" t="s">
        <v>94</v>
      </c>
      <c r="D55" s="45">
        <v>0.3</v>
      </c>
      <c r="E55" s="45"/>
      <c r="F55" s="45">
        <v>0.5</v>
      </c>
      <c r="G55" s="32"/>
      <c r="H55" s="32"/>
      <c r="I55" s="69" t="e">
        <f t="shared" si="3"/>
        <v>#DIV/0!</v>
      </c>
      <c r="J55" s="5"/>
      <c r="K55" s="5"/>
      <c r="N55" s="12"/>
      <c r="O55" s="12"/>
    </row>
    <row r="56" spans="1:15" ht="78" customHeight="1">
      <c r="A56" s="64">
        <v>52</v>
      </c>
      <c r="B56" s="33" t="s">
        <v>95</v>
      </c>
      <c r="C56" s="44" t="s">
        <v>7</v>
      </c>
      <c r="D56" s="45">
        <v>90</v>
      </c>
      <c r="E56" s="45"/>
      <c r="F56" s="45">
        <v>100</v>
      </c>
      <c r="G56" s="27">
        <v>31436</v>
      </c>
      <c r="H56" s="27">
        <v>31111</v>
      </c>
      <c r="I56" s="69">
        <f t="shared" si="3"/>
        <v>98.96615345463799</v>
      </c>
      <c r="J56" s="5"/>
      <c r="K56" s="5"/>
      <c r="N56" s="12"/>
      <c r="O56" s="12"/>
    </row>
    <row r="57" spans="1:15" ht="45" customHeight="1">
      <c r="A57" s="64">
        <v>53</v>
      </c>
      <c r="B57" s="33" t="s">
        <v>96</v>
      </c>
      <c r="C57" s="44" t="s">
        <v>7</v>
      </c>
      <c r="D57" s="45">
        <v>60</v>
      </c>
      <c r="E57" s="45"/>
      <c r="F57" s="45">
        <v>80</v>
      </c>
      <c r="G57" s="32"/>
      <c r="H57" s="32"/>
      <c r="I57" s="75" t="e">
        <f t="shared" si="3"/>
        <v>#DIV/0!</v>
      </c>
      <c r="J57" s="5"/>
      <c r="K57" s="5"/>
      <c r="N57" s="14">
        <v>43</v>
      </c>
      <c r="O57" s="6">
        <v>43</v>
      </c>
    </row>
    <row r="58" spans="1:15" ht="78.75" customHeight="1" hidden="1">
      <c r="A58" s="64">
        <v>54</v>
      </c>
      <c r="B58" s="30" t="s">
        <v>97</v>
      </c>
      <c r="C58" s="31" t="s">
        <v>70</v>
      </c>
      <c r="D58" s="107" t="s">
        <v>71</v>
      </c>
      <c r="E58" s="107"/>
      <c r="F58" s="107"/>
      <c r="G58" s="32">
        <v>6</v>
      </c>
      <c r="H58" s="89">
        <v>5</v>
      </c>
      <c r="I58" s="90">
        <f>H58/G58*100</f>
        <v>83.33333333333334</v>
      </c>
      <c r="J58" s="5"/>
      <c r="K58" s="12"/>
      <c r="N58" s="12"/>
      <c r="O58" s="12"/>
    </row>
    <row r="59" spans="1:15" ht="60">
      <c r="A59" s="27">
        <v>55</v>
      </c>
      <c r="B59" s="33" t="s">
        <v>98</v>
      </c>
      <c r="C59" s="44" t="s">
        <v>7</v>
      </c>
      <c r="D59" s="45">
        <v>80</v>
      </c>
      <c r="E59" s="43"/>
      <c r="F59" s="45">
        <v>100</v>
      </c>
      <c r="G59" s="43">
        <v>711</v>
      </c>
      <c r="H59" s="72">
        <v>697</v>
      </c>
      <c r="I59" s="75">
        <f>H59/G59*100</f>
        <v>98.0309423347398</v>
      </c>
      <c r="J59" s="5"/>
      <c r="K59" s="5"/>
      <c r="N59" s="12"/>
      <c r="O59" s="12"/>
    </row>
    <row r="60" spans="1:9" ht="15">
      <c r="A60" s="15"/>
      <c r="B60" s="16"/>
      <c r="C60" s="17"/>
      <c r="D60" s="18"/>
      <c r="E60" s="18"/>
      <c r="F60" s="18"/>
      <c r="G60" s="19"/>
      <c r="H60" s="19"/>
      <c r="I60" s="20"/>
    </row>
    <row r="61" spans="1:9" ht="15">
      <c r="A61" s="15"/>
      <c r="B61" s="16"/>
      <c r="C61" s="17"/>
      <c r="D61" s="18"/>
      <c r="E61" s="18"/>
      <c r="F61" s="18"/>
      <c r="G61" s="19"/>
      <c r="H61" s="19"/>
      <c r="I61" s="20"/>
    </row>
    <row r="62" spans="1:2" ht="12.75">
      <c r="A62" s="12" t="s">
        <v>72</v>
      </c>
      <c r="B62" s="21"/>
    </row>
    <row r="64" ht="12" customHeight="1">
      <c r="B64" s="22" t="s">
        <v>73</v>
      </c>
    </row>
    <row r="65" ht="12.75">
      <c r="B65" s="2" t="s">
        <v>74</v>
      </c>
    </row>
  </sheetData>
  <sheetProtection selectLockedCells="1" selectUnlockedCells="1"/>
  <mergeCells count="26">
    <mergeCell ref="D58:F58"/>
    <mergeCell ref="D25:E25"/>
    <mergeCell ref="D33:E33"/>
    <mergeCell ref="D34:E34"/>
    <mergeCell ref="D35:E35"/>
    <mergeCell ref="D42:E42"/>
    <mergeCell ref="D43:E43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A1:I1"/>
    <mergeCell ref="A2:I2"/>
    <mergeCell ref="A3:A4"/>
    <mergeCell ref="B3:B4"/>
    <mergeCell ref="C3:C4"/>
    <mergeCell ref="D3:F3"/>
    <mergeCell ref="E4:F4"/>
  </mergeCell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Артемьева Наталья Николаевна</cp:lastModifiedBy>
  <cp:lastPrinted>2023-01-11T11:56:42Z</cp:lastPrinted>
  <dcterms:modified xsi:type="dcterms:W3CDTF">2023-01-27T09:45:09Z</dcterms:modified>
  <cp:category/>
  <cp:version/>
  <cp:contentType/>
  <cp:contentStatus/>
</cp:coreProperties>
</file>