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1 квартал2020г" sheetId="1" r:id="rId1"/>
    <sheet name="2 квартал2020г" sheetId="2" r:id="rId2"/>
    <sheet name="3 квартал 2020г" sheetId="3" r:id="rId3"/>
    <sheet name="11 мес. 2020г" sheetId="4" r:id="rId4"/>
    <sheet name="2020г" sheetId="5" r:id="rId5"/>
  </sheets>
  <definedNames>
    <definedName name="_GoBack" localSheetId="0">'1 квартал2020г'!#REF!</definedName>
    <definedName name="_GoBack" localSheetId="3">'11 мес. 2020г'!#REF!</definedName>
    <definedName name="_GoBack" localSheetId="1">'2 квартал2020г'!#REF!</definedName>
    <definedName name="_GoBack" localSheetId="4">'2020г'!#REF!</definedName>
    <definedName name="_GoBack" localSheetId="2">'3 квартал 2020г'!#REF!</definedName>
  </definedNames>
  <calcPr fullCalcOnLoad="1"/>
</workbook>
</file>

<file path=xl/sharedStrings.xml><?xml version="1.0" encoding="utf-8"?>
<sst xmlns="http://schemas.openxmlformats.org/spreadsheetml/2006/main" count="769" uniqueCount="113">
  <si>
    <t>№</t>
  </si>
  <si>
    <t>Наименование показателя</t>
  </si>
  <si>
    <t>Единица измерения</t>
  </si>
  <si>
    <t xml:space="preserve">Базовое значение </t>
  </si>
  <si>
    <t>Мин.</t>
  </si>
  <si>
    <t>Макс.</t>
  </si>
  <si>
    <t xml:space="preserve">Младенческая смертность </t>
  </si>
  <si>
    <t>на 1000 родившихся живыми</t>
  </si>
  <si>
    <t xml:space="preserve">Перинатальная смертность </t>
  </si>
  <si>
    <t>на 1000 родившихся  живыми и мертвыми</t>
  </si>
  <si>
    <t xml:space="preserve">Смертность детей 1 года жизни вне стационара </t>
  </si>
  <si>
    <t xml:space="preserve">Смертность населения от сердечно-сосудистых заболеваний  </t>
  </si>
  <si>
    <t>на 100 000 населения</t>
  </si>
  <si>
    <t>Смертность населения от болезней органов дыхания</t>
  </si>
  <si>
    <t>Смертность населения от злокачественных новообразований</t>
  </si>
  <si>
    <t>Смертность населения от болезней органов пищеварения</t>
  </si>
  <si>
    <t>%</t>
  </si>
  <si>
    <t>% от общего числа выявленных больных</t>
  </si>
  <si>
    <t xml:space="preserve">Доля лиц, подлеж-х и неосм-х на tbc ФГ 2 года и более </t>
  </si>
  <si>
    <t xml:space="preserve">Охват населения (взрослых и подростков) ФГ-осмотрами (%) </t>
  </si>
  <si>
    <t xml:space="preserve">Число случаев ВН по болезни </t>
  </si>
  <si>
    <t>на 100 работающих</t>
  </si>
  <si>
    <t>Выполнение плана по диспансеризации определенных групп взрослого населения (согласно сетевого плана-графика)</t>
  </si>
  <si>
    <t>Охват беременных (в сроке до14 недель) пренатальным скринингом от вставших на учет до 14 нед.</t>
  </si>
  <si>
    <t xml:space="preserve">Охват УЗИ беременных 3-кратно </t>
  </si>
  <si>
    <t>Охват ревакцинацией против кори сотрудников учреждения</t>
  </si>
  <si>
    <t>Охват аудиологическим скринингом новорожденных</t>
  </si>
  <si>
    <t>% вставших на учет до 12 нед. от всего вставших на учет</t>
  </si>
  <si>
    <t>Охват неонатальным скринингом новорожденных</t>
  </si>
  <si>
    <t>% от числа родившихся</t>
  </si>
  <si>
    <t>Охват диспансеризацией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</t>
  </si>
  <si>
    <t>Своевременность начала иммунизации против полиомиелита детей в возрасте 3 месяцев</t>
  </si>
  <si>
    <t>Охват иммунизацией против гриппа сотрудников мед.учреждений</t>
  </si>
  <si>
    <t>Доля освоения путевок на сан.-кур.лечение детей от общего числа выделенных</t>
  </si>
  <si>
    <t>всего</t>
  </si>
  <si>
    <t>Базовые значения целевых показателей по БУЗ УР "ГКБ №6 МЗ УР"</t>
  </si>
  <si>
    <t>50-75-51</t>
  </si>
  <si>
    <t>Артемьева Н.Н.</t>
  </si>
  <si>
    <t>Факт. значение</t>
  </si>
  <si>
    <t>на 1000 женщин фертильного возраста</t>
  </si>
  <si>
    <t>Доля больных ЗНО, выявленных активно</t>
  </si>
  <si>
    <t>% от взрослого населения</t>
  </si>
  <si>
    <t>Ранняя диспансеризация беременных (до 12 нед.)</t>
  </si>
  <si>
    <t>% от прошедших консультирование</t>
  </si>
  <si>
    <t>Охват профосмотрами детей в возрасте 1-17 лет</t>
  </si>
  <si>
    <t>151-годовой план</t>
  </si>
  <si>
    <t>Главный врач                                                                                        И.Л. Грачева</t>
  </si>
  <si>
    <t xml:space="preserve">Доля преждевременных родов в учреждениях родовспоможения несоответствующего уровня (женской консультации) </t>
  </si>
  <si>
    <t>% от числа закончивших беременность</t>
  </si>
  <si>
    <t xml:space="preserve">Доля госпитализации прикрепленного населения с ОКС в первые сутки </t>
  </si>
  <si>
    <t>Смертность детей от 0 до 17 лет  по УР</t>
  </si>
  <si>
    <t>Смертность детей в возрасте от 0-4 года включительно</t>
  </si>
  <si>
    <t>Смертность мужчин в возрасте 16-59 лет</t>
  </si>
  <si>
    <t>Смертность женщин  в возрасте 16-54 лет</t>
  </si>
  <si>
    <t>Смертность населения от ОИМ</t>
  </si>
  <si>
    <t>Смертность населения от ОНМК</t>
  </si>
  <si>
    <t xml:space="preserve">Доля случаев новообразований визуальных локализаций, выявленных  в 3 стад. </t>
  </si>
  <si>
    <t>Доля больных с выявленными ЗНО  на  1-2 стадии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</si>
  <si>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ишемическим инсультом (только для сосудистых центров)</t>
  </si>
  <si>
    <t xml:space="preserve">Доля пациентов с ОНМК, госпитализированных в стационар в течение первых 6 часов от начала заболевания, в общем количестве госпитализированных с ОНМК </t>
  </si>
  <si>
    <t>Доля пациентов, находящихся на ДН на одном терапевтическом участке</t>
  </si>
  <si>
    <t xml:space="preserve">Число абортов </t>
  </si>
  <si>
    <t xml:space="preserve">Доля женщин, отказавшихся от аборта после проведенного доабортного консультирования </t>
  </si>
  <si>
    <t>Охват диспансеризацией детей-сирот и детей, оставшихся без попечения родителей, пребывающих в стационарных учреждениях</t>
  </si>
  <si>
    <t>Доля впервые в жизни установленных неинфекционных заболеваний, выявленных при проведении диспансеризации и профилактическом медицинском осмотре у взрослого населения, от общего числа неинфекционных заболеваний с впервые установленным диагнозом, % ( ХНИЗ -БСК, СД 2 типа, ЗНО)</t>
  </si>
  <si>
    <t>Больничная летальность от инфаркта миокарда  (для сосудистых центров)</t>
  </si>
  <si>
    <t>Больничная летальность от острого нарушения мозгового кровообращения (для сосудистых центров)</t>
  </si>
  <si>
    <t>Доля посещений детьми медицинских организаций с профилактическими целями</t>
  </si>
  <si>
    <t>Доля взятых под диспансерное наблюдение детей в возрасте 0 - 17 лет с впервые в жизни установленным диагнозом болезни костно-мышечной системы</t>
  </si>
  <si>
    <t>Доля взятых под диспансерное наблюдение детей в возрасте 0 - 17 лет с впервые в жизни установленным диагнозом болезни глаза</t>
  </si>
  <si>
    <t>Доля взятых под диспансерное наблюдение детей в возрасте 0 - 17 лет с впервые в жизни установленным диагнозом болезни органов пищеварения</t>
  </si>
  <si>
    <t>Доля взятых под диспансерное наблюдение детей в возрасте 0 - 17 лет с впервые в жизни установленным диагнозом болезни системы кровообращения</t>
  </si>
  <si>
    <t>Доля взятых под диспансерное наблюдение детей в возрасте 0 - 17 лет с впервые в жизни установленным диагнозом болезни эндокринной системы, расстройств питания и нарушения обмена веществ</t>
  </si>
  <si>
    <t>Доля врачей, вовлеченных в систему непрерывного образования, в том числе с использованием дистанционных образовательных технологий</t>
  </si>
  <si>
    <t>Охват граждан старше трудоспособного возраста профилактическими осмотрами, включая диспансеризацию</t>
  </si>
  <si>
    <t>Доля лиц старше трудоспособного возраста, у которых выявлены заболевания и патологические состояния, находящихся под диспансерным наблюдением</t>
  </si>
  <si>
    <t>на 100тыс. нас. соотв. возраста</t>
  </si>
  <si>
    <t>на 1000 детского населения соответствующего возраста</t>
  </si>
  <si>
    <t>на 100 тыс. населения</t>
  </si>
  <si>
    <t xml:space="preserve">% </t>
  </si>
  <si>
    <t xml:space="preserve">% от общего количество выявленных визуальных новообразований </t>
  </si>
  <si>
    <t>% госпитализированных с ОКС</t>
  </si>
  <si>
    <t>Доля от числа подлежащих профилактическим осмотрам</t>
  </si>
  <si>
    <t>% от числа введенных форм законченных случаев в ИАС МЗ РФ</t>
  </si>
  <si>
    <t>чел.</t>
  </si>
  <si>
    <t>вакцинация не проводилась</t>
  </si>
  <si>
    <t xml:space="preserve">Доля проведенных выездной бригадой  СМП тромболизисов у пациентов с острым и повторным инфарктом миокарда (на 100 пациентов с ОИМ, которым оказана помощь бригадой СМП) </t>
  </si>
  <si>
    <t>н.д.</t>
  </si>
  <si>
    <t>на 100 тыс. населения соотв.возраста</t>
  </si>
  <si>
    <t>за период с 01.01.20 по 31.03.20гг.</t>
  </si>
  <si>
    <t xml:space="preserve"> Обеспечение информационного взаимодействия с информационными системами учреждений медико-социальной экспертизы для обмена документами в электронном виде, при направлении гражданина на медико-социальную экспертизу (периодичность: отчет за 9 месяцев и год)</t>
  </si>
  <si>
    <t>Количество территориально-выделенных структурных подразделений медицинской организации, участвующих в реализации программ льготного лекарственного обеспечения, подключенных к централизованной системе (подсистеме) «Управление льготным лекарственным обеспечением»</t>
  </si>
  <si>
    <t xml:space="preserve">Количество территориально-выделенных структурных подразделений медицинской организации, оказывающих амбулаторно-поликлиническую помощь и осуществляющих первичный прием граждан, подключенных к централизованной системе (подсистеме) «Управление потоками пациентов»  </t>
  </si>
  <si>
    <t>Количество территориально-выделенных структурных подразделений медицинской организации, подключенных к централизованной системе (подсистеме) «Телемедицинские консультации»</t>
  </si>
  <si>
    <t>Количество территориально-выделенных структурных подразделений медицинской организации, подключенных к централизованной системе (подсистеме) «Лабораторные исследования»</t>
  </si>
  <si>
    <t>Количество клинико-диагностических лабораторий медицинской организации,  подключенных к централизованной системе (подсистеме) «Лабораторные исследования» (периодичность: отчет за 9 месяцев и год)</t>
  </si>
  <si>
    <t>Количество территориально-выделенных структурных подразделений медицинской организации, подключенных к централизованной системе (подсистеме) «Центральный архив медицинских изображений» (периодичность: отчет за 9 месяцев и год)</t>
  </si>
  <si>
    <t xml:space="preserve">Количество террит.-выделенных структурных подразделений медицинской организации, оказывающих медицинскую помощь, которые передают структурированные электронные медицинские документы в подсистему «Региональная интегрированная электронная медицинская карта» </t>
  </si>
  <si>
    <t>Количество территориально-выделенных структурных подразделений медицинской организации, оказывающих медицинскую помощь, которые передают сведения о созданных электронных медицинских документах в подсистему «Реестр электронных медицинских документов» (периодичность: отчет за 9 месяцев и год)</t>
  </si>
  <si>
    <t>Число граждан, воспользовавшихся услугами (сервисами) в Личном кабинете «Мое здоровье» на Едином портале государственных услуг и функций в отчетном году (периодичность: отчет за 9 месяцев и год)</t>
  </si>
  <si>
    <t>организация (юр.лицо)</t>
  </si>
  <si>
    <t>число подразделений</t>
  </si>
  <si>
    <t>индивидуально</t>
  </si>
  <si>
    <t>за период с 01.01.20 по 30.06.20гг.</t>
  </si>
  <si>
    <t>за период с 01.01.20 по 30.09.20гг.</t>
  </si>
  <si>
    <t>Исаева С.Ю.</t>
  </si>
  <si>
    <t>из ф 12 брать</t>
  </si>
  <si>
    <t xml:space="preserve">Смертность детей от 0 до 17 лет  </t>
  </si>
  <si>
    <t xml:space="preserve">смертность детей 1 года жизни стационара высчитывается на детское население 0-1 года </t>
  </si>
  <si>
    <t>за период с 01.01.20 по 30.11.20гг.</t>
  </si>
  <si>
    <t>Охват профосмотрами детей в возрасте 0-17 лет</t>
  </si>
  <si>
    <t>за период с 01.01.20 по 31.12.20гг.</t>
  </si>
  <si>
    <t>Главный врач                                                                                        Н.П. Вдовина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</si>
</sst>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%"/>
    <numFmt numFmtId="197" formatCode="#,##0\ &quot;₽&quot;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3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188" fontId="5" fillId="0" borderId="1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5" fillId="32" borderId="14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1" fontId="5" fillId="32" borderId="10" xfId="0" applyNumberFormat="1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/>
    </xf>
    <xf numFmtId="3" fontId="5" fillId="32" borderId="1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 vertical="top" wrapText="1"/>
    </xf>
    <xf numFmtId="188" fontId="5" fillId="33" borderId="10" xfId="0" applyNumberFormat="1" applyFont="1" applyFill="1" applyBorder="1" applyAlignment="1">
      <alignment horizontal="left" vertical="top"/>
    </xf>
    <xf numFmtId="188" fontId="5" fillId="33" borderId="11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188" fontId="5" fillId="0" borderId="14" xfId="0" applyNumberFormat="1" applyFont="1" applyBorder="1" applyAlignment="1">
      <alignment horizontal="left" vertical="top" wrapText="1"/>
    </xf>
    <xf numFmtId="188" fontId="5" fillId="0" borderId="13" xfId="0" applyNumberFormat="1" applyFont="1" applyBorder="1" applyAlignment="1">
      <alignment horizontal="left" vertical="top" wrapText="1"/>
    </xf>
    <xf numFmtId="188" fontId="5" fillId="0" borderId="12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88" fontId="5" fillId="32" borderId="10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188" fontId="5" fillId="33" borderId="12" xfId="0" applyNumberFormat="1" applyFont="1" applyFill="1" applyBorder="1" applyAlignment="1">
      <alignment horizontal="left" vertical="top"/>
    </xf>
    <xf numFmtId="1" fontId="5" fillId="0" borderId="11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justify" wrapText="1"/>
    </xf>
    <xf numFmtId="0" fontId="51" fillId="0" borderId="15" xfId="0" applyFont="1" applyFill="1" applyBorder="1" applyAlignment="1">
      <alignment vertical="justify" wrapText="1"/>
    </xf>
    <xf numFmtId="0" fontId="52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188" fontId="5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188" fontId="53" fillId="33" borderId="1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88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188" fontId="5" fillId="34" borderId="10" xfId="0" applyNumberFormat="1" applyFont="1" applyFill="1" applyBorder="1" applyAlignment="1">
      <alignment horizontal="left" vertical="top"/>
    </xf>
    <xf numFmtId="0" fontId="8" fillId="34" borderId="0" xfId="0" applyFont="1" applyFill="1" applyAlignment="1">
      <alignment horizontal="left"/>
    </xf>
    <xf numFmtId="0" fontId="5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188" fontId="5" fillId="0" borderId="14" xfId="0" applyNumberFormat="1" applyFont="1" applyBorder="1" applyAlignment="1">
      <alignment horizontal="left" vertical="top" wrapText="1"/>
    </xf>
    <xf numFmtId="188" fontId="5" fillId="0" borderId="13" xfId="0" applyNumberFormat="1" applyFont="1" applyBorder="1" applyAlignment="1">
      <alignment horizontal="left" vertical="top" wrapText="1"/>
    </xf>
    <xf numFmtId="188" fontId="5" fillId="32" borderId="14" xfId="0" applyNumberFormat="1" applyFont="1" applyFill="1" applyBorder="1" applyAlignment="1">
      <alignment horizontal="left" vertical="top" wrapText="1"/>
    </xf>
    <xf numFmtId="188" fontId="5" fillId="32" borderId="13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88" fontId="5" fillId="0" borderId="1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8" fontId="13" fillId="0" borderId="14" xfId="0" applyNumberFormat="1" applyFont="1" applyBorder="1" applyAlignment="1">
      <alignment horizontal="center" vertical="center" wrapText="1"/>
    </xf>
    <xf numFmtId="188" fontId="13" fillId="0" borderId="15" xfId="0" applyNumberFormat="1" applyFont="1" applyBorder="1" applyAlignment="1">
      <alignment horizontal="center" vertical="center" wrapText="1"/>
    </xf>
    <xf numFmtId="188" fontId="13" fillId="0" borderId="13" xfId="0" applyNumberFormat="1" applyFont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left" vertical="top" wrapText="1"/>
    </xf>
    <xf numFmtId="188" fontId="5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6" ySplit="3" topLeftCell="G6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65" sqref="H65"/>
    </sheetView>
  </sheetViews>
  <sheetFormatPr defaultColWidth="9.140625" defaultRowHeight="12.75"/>
  <cols>
    <col min="1" max="1" width="3.140625" style="3" customWidth="1"/>
    <col min="2" max="2" width="45.8515625" style="15" customWidth="1"/>
    <col min="3" max="3" width="10.7109375" style="9" customWidth="1"/>
    <col min="4" max="4" width="5.57421875" style="3" customWidth="1"/>
    <col min="5" max="5" width="2.140625" style="3" hidden="1" customWidth="1"/>
    <col min="6" max="6" width="6.28125" style="3" customWidth="1"/>
    <col min="7" max="7" width="10.421875" style="3" customWidth="1"/>
    <col min="8" max="8" width="9.8515625" style="3" customWidth="1"/>
    <col min="9" max="9" width="8.140625" style="11" customWidth="1"/>
    <col min="10" max="10" width="0" style="3" hidden="1" customWidth="1"/>
    <col min="11" max="11" width="78.28125" style="3" customWidth="1"/>
    <col min="12" max="16384" width="9.140625" style="3" customWidth="1"/>
  </cols>
  <sheetData>
    <row r="1" spans="1:9" ht="14.2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89</v>
      </c>
      <c r="B2" s="105"/>
      <c r="C2" s="105"/>
      <c r="D2" s="105"/>
      <c r="E2" s="105"/>
      <c r="F2" s="105"/>
      <c r="G2" s="105"/>
      <c r="H2" s="105"/>
      <c r="I2" s="105"/>
    </row>
    <row r="3" spans="1:9" ht="52.5" customHeight="1">
      <c r="A3" s="106" t="s">
        <v>0</v>
      </c>
      <c r="B3" s="106" t="s">
        <v>1</v>
      </c>
      <c r="C3" s="106" t="s">
        <v>2</v>
      </c>
      <c r="D3" s="95" t="s">
        <v>3</v>
      </c>
      <c r="E3" s="96"/>
      <c r="F3" s="97"/>
      <c r="G3" s="1" t="s">
        <v>34</v>
      </c>
      <c r="H3" s="1" t="s">
        <v>38</v>
      </c>
      <c r="I3" s="28" t="s">
        <v>16</v>
      </c>
    </row>
    <row r="4" spans="1:9" ht="13.5" customHeight="1">
      <c r="A4" s="107"/>
      <c r="B4" s="107"/>
      <c r="C4" s="107"/>
      <c r="D4" s="4" t="s">
        <v>4</v>
      </c>
      <c r="E4" s="108" t="s">
        <v>5</v>
      </c>
      <c r="F4" s="109"/>
      <c r="G4" s="4"/>
      <c r="H4" s="29"/>
      <c r="I4" s="30"/>
    </row>
    <row r="5" spans="1:11" ht="43.5" customHeight="1">
      <c r="A5" s="1">
        <v>1</v>
      </c>
      <c r="B5" s="1" t="s">
        <v>6</v>
      </c>
      <c r="C5" s="52" t="s">
        <v>7</v>
      </c>
      <c r="D5" s="1">
        <v>4.1</v>
      </c>
      <c r="E5" s="98">
        <v>4.4</v>
      </c>
      <c r="F5" s="98"/>
      <c r="G5" s="1">
        <v>102</v>
      </c>
      <c r="H5" s="32">
        <v>2</v>
      </c>
      <c r="I5" s="46">
        <f>H5/G5*1000</f>
        <v>19.607843137254903</v>
      </c>
      <c r="J5" s="17"/>
      <c r="K5" s="17"/>
    </row>
    <row r="6" spans="1:11" ht="60" customHeight="1">
      <c r="A6" s="1">
        <v>2</v>
      </c>
      <c r="B6" s="1" t="s">
        <v>8</v>
      </c>
      <c r="C6" s="52" t="s">
        <v>9</v>
      </c>
      <c r="D6" s="1">
        <v>6.5</v>
      </c>
      <c r="E6" s="98">
        <v>7.5</v>
      </c>
      <c r="F6" s="98"/>
      <c r="G6" s="1">
        <v>207</v>
      </c>
      <c r="H6" s="32">
        <v>2</v>
      </c>
      <c r="I6" s="46">
        <f>H6/G6*1000</f>
        <v>9.66183574879227</v>
      </c>
      <c r="J6" s="17"/>
      <c r="K6" s="17"/>
    </row>
    <row r="7" spans="1:11" ht="43.5" customHeight="1">
      <c r="A7" s="1">
        <v>3</v>
      </c>
      <c r="B7" s="1" t="s">
        <v>50</v>
      </c>
      <c r="C7" s="52" t="s">
        <v>76</v>
      </c>
      <c r="D7" s="18">
        <v>44</v>
      </c>
      <c r="E7" s="98">
        <v>49.7</v>
      </c>
      <c r="F7" s="98"/>
      <c r="G7" s="1" t="s">
        <v>87</v>
      </c>
      <c r="H7" s="32" t="s">
        <v>87</v>
      </c>
      <c r="I7" s="46" t="e">
        <f>H7*100000/G7</f>
        <v>#VALUE!</v>
      </c>
      <c r="J7" s="17"/>
      <c r="K7" s="17"/>
    </row>
    <row r="8" spans="1:11" ht="30.75" customHeight="1">
      <c r="A8" s="1">
        <v>4</v>
      </c>
      <c r="B8" s="1" t="s">
        <v>51</v>
      </c>
      <c r="C8" s="52" t="s">
        <v>7</v>
      </c>
      <c r="D8" s="18">
        <v>5</v>
      </c>
      <c r="E8" s="95">
        <v>5.4</v>
      </c>
      <c r="F8" s="97"/>
      <c r="G8" s="1">
        <v>102</v>
      </c>
      <c r="H8" s="32">
        <v>2</v>
      </c>
      <c r="I8" s="46">
        <f>H8/G8*1000</f>
        <v>19.607843137254903</v>
      </c>
      <c r="J8" s="17"/>
      <c r="K8" s="17"/>
    </row>
    <row r="9" spans="1:11" ht="41.25" customHeight="1">
      <c r="A9" s="1">
        <v>5</v>
      </c>
      <c r="B9" s="1" t="s">
        <v>10</v>
      </c>
      <c r="C9" s="52" t="s">
        <v>77</v>
      </c>
      <c r="D9" s="18">
        <v>0.6</v>
      </c>
      <c r="E9" s="88">
        <v>1</v>
      </c>
      <c r="F9" s="89"/>
      <c r="G9" s="1">
        <v>11856</v>
      </c>
      <c r="H9" s="32">
        <v>1</v>
      </c>
      <c r="I9" s="46">
        <f>H9/G9*1000</f>
        <v>0.08434547908232118</v>
      </c>
      <c r="J9" s="17">
        <f>I9*4</f>
        <v>0.3373819163292847</v>
      </c>
      <c r="K9" s="17"/>
    </row>
    <row r="10" spans="1:11" ht="26.25" customHeight="1">
      <c r="A10" s="1">
        <v>6</v>
      </c>
      <c r="B10" s="1" t="s">
        <v>52</v>
      </c>
      <c r="C10" s="52" t="s">
        <v>88</v>
      </c>
      <c r="D10" s="18">
        <v>740</v>
      </c>
      <c r="E10" s="88">
        <v>741.7</v>
      </c>
      <c r="F10" s="89"/>
      <c r="G10" s="21">
        <v>26158</v>
      </c>
      <c r="H10" s="33">
        <v>34</v>
      </c>
      <c r="I10" s="46">
        <f aca="true" t="shared" si="0" ref="I10:I16">H10/G10*100000</f>
        <v>129.97935621989447</v>
      </c>
      <c r="J10" s="17">
        <f aca="true" t="shared" si="1" ref="J10:J17">I10*4</f>
        <v>519.9174248795779</v>
      </c>
      <c r="K10" s="17"/>
    </row>
    <row r="11" spans="1:11" ht="18.75" customHeight="1">
      <c r="A11" s="1">
        <v>7</v>
      </c>
      <c r="B11" s="1" t="s">
        <v>53</v>
      </c>
      <c r="C11" s="52" t="s">
        <v>78</v>
      </c>
      <c r="D11" s="18">
        <v>180.5</v>
      </c>
      <c r="E11" s="88">
        <v>188.1</v>
      </c>
      <c r="F11" s="89"/>
      <c r="G11" s="21">
        <v>28417</v>
      </c>
      <c r="H11" s="33">
        <v>11</v>
      </c>
      <c r="I11" s="46">
        <f t="shared" si="0"/>
        <v>38.70922335221874</v>
      </c>
      <c r="J11" s="17">
        <f t="shared" si="1"/>
        <v>154.83689340887497</v>
      </c>
      <c r="K11" s="17"/>
    </row>
    <row r="12" spans="1:11" ht="27" customHeight="1">
      <c r="A12" s="1">
        <v>8</v>
      </c>
      <c r="B12" s="1" t="s">
        <v>11</v>
      </c>
      <c r="C12" s="52" t="s">
        <v>12</v>
      </c>
      <c r="D12" s="18">
        <v>509.6</v>
      </c>
      <c r="E12" s="88">
        <v>519.1</v>
      </c>
      <c r="F12" s="89"/>
      <c r="G12" s="21">
        <v>93065</v>
      </c>
      <c r="H12" s="33">
        <v>118</v>
      </c>
      <c r="I12" s="46">
        <f t="shared" si="0"/>
        <v>126.79310159565895</v>
      </c>
      <c r="J12" s="17">
        <f t="shared" si="1"/>
        <v>507.1724063826358</v>
      </c>
      <c r="K12" s="17"/>
    </row>
    <row r="13" spans="1:11" ht="31.5" customHeight="1">
      <c r="A13" s="1">
        <v>9</v>
      </c>
      <c r="B13" s="1" t="s">
        <v>54</v>
      </c>
      <c r="C13" s="52" t="s">
        <v>12</v>
      </c>
      <c r="D13" s="71">
        <v>24.3</v>
      </c>
      <c r="E13" s="102">
        <v>25.5</v>
      </c>
      <c r="F13" s="103"/>
      <c r="G13" s="21">
        <v>93065</v>
      </c>
      <c r="H13" s="33">
        <v>5</v>
      </c>
      <c r="I13" s="46">
        <f t="shared" si="0"/>
        <v>5.372589050663515</v>
      </c>
      <c r="J13" s="17">
        <f t="shared" si="1"/>
        <v>21.49035620265406</v>
      </c>
      <c r="K13" s="17"/>
    </row>
    <row r="14" spans="1:11" ht="31.5" customHeight="1">
      <c r="A14" s="1">
        <v>10</v>
      </c>
      <c r="B14" s="1" t="s">
        <v>55</v>
      </c>
      <c r="C14" s="52" t="s">
        <v>12</v>
      </c>
      <c r="D14" s="1">
        <v>69.7</v>
      </c>
      <c r="E14" s="95">
        <v>71.8</v>
      </c>
      <c r="F14" s="97"/>
      <c r="G14" s="21">
        <v>93065</v>
      </c>
      <c r="H14" s="33">
        <v>22</v>
      </c>
      <c r="I14" s="46">
        <f t="shared" si="0"/>
        <v>23.639391822919464</v>
      </c>
      <c r="J14" s="17">
        <f t="shared" si="1"/>
        <v>94.55756729167786</v>
      </c>
      <c r="K14" s="17"/>
    </row>
    <row r="15" spans="1:11" ht="27" customHeight="1">
      <c r="A15" s="1">
        <v>11</v>
      </c>
      <c r="B15" s="1" t="s">
        <v>13</v>
      </c>
      <c r="C15" s="52" t="s">
        <v>12</v>
      </c>
      <c r="D15" s="18">
        <v>45</v>
      </c>
      <c r="E15" s="88">
        <v>50</v>
      </c>
      <c r="F15" s="89"/>
      <c r="G15" s="21">
        <v>93065</v>
      </c>
      <c r="H15" s="33">
        <v>6</v>
      </c>
      <c r="I15" s="46">
        <f t="shared" si="0"/>
        <v>6.447106860796218</v>
      </c>
      <c r="J15" s="17">
        <f t="shared" si="1"/>
        <v>25.788427443184872</v>
      </c>
      <c r="K15" s="17"/>
    </row>
    <row r="16" spans="1:11" ht="30.75" customHeight="1">
      <c r="A16" s="1">
        <v>12</v>
      </c>
      <c r="B16" s="1" t="s">
        <v>14</v>
      </c>
      <c r="C16" s="52" t="s">
        <v>12</v>
      </c>
      <c r="D16" s="18">
        <v>181</v>
      </c>
      <c r="E16" s="88">
        <v>185.8</v>
      </c>
      <c r="F16" s="89"/>
      <c r="G16" s="21">
        <v>93065</v>
      </c>
      <c r="H16" s="33">
        <v>33</v>
      </c>
      <c r="I16" s="46">
        <f t="shared" si="0"/>
        <v>35.459087734379196</v>
      </c>
      <c r="J16" s="17">
        <f t="shared" si="1"/>
        <v>141.83635093751678</v>
      </c>
      <c r="K16" s="17"/>
    </row>
    <row r="17" spans="1:11" ht="28.5" customHeight="1">
      <c r="A17" s="1">
        <v>13</v>
      </c>
      <c r="B17" s="1" t="s">
        <v>15</v>
      </c>
      <c r="C17" s="52" t="s">
        <v>12</v>
      </c>
      <c r="D17" s="18">
        <v>70</v>
      </c>
      <c r="E17" s="88">
        <v>75</v>
      </c>
      <c r="F17" s="89"/>
      <c r="G17" s="21">
        <v>93065</v>
      </c>
      <c r="H17" s="33">
        <v>12</v>
      </c>
      <c r="I17" s="46">
        <f>H17/G17*100000</f>
        <v>12.894213721592436</v>
      </c>
      <c r="J17" s="17">
        <f t="shared" si="1"/>
        <v>51.576854886369745</v>
      </c>
      <c r="K17" s="17"/>
    </row>
    <row r="18" spans="1:11" ht="28.5" customHeight="1">
      <c r="A18" s="5">
        <v>14</v>
      </c>
      <c r="B18" s="1" t="s">
        <v>18</v>
      </c>
      <c r="C18" s="52" t="s">
        <v>16</v>
      </c>
      <c r="D18" s="18">
        <v>2</v>
      </c>
      <c r="E18" s="18"/>
      <c r="F18" s="18">
        <v>3</v>
      </c>
      <c r="G18" s="1">
        <v>81209</v>
      </c>
      <c r="H18" s="32">
        <v>144</v>
      </c>
      <c r="I18" s="46">
        <f aca="true" t="shared" si="2" ref="I18:I25">H18/G18*100</f>
        <v>0.1773202477557906</v>
      </c>
      <c r="J18" s="17"/>
      <c r="K18" s="17"/>
    </row>
    <row r="19" spans="1:11" ht="28.5" customHeight="1">
      <c r="A19" s="5">
        <v>15</v>
      </c>
      <c r="B19" s="1" t="s">
        <v>19</v>
      </c>
      <c r="C19" s="52" t="s">
        <v>79</v>
      </c>
      <c r="D19" s="18">
        <v>65</v>
      </c>
      <c r="E19" s="18"/>
      <c r="F19" s="18">
        <v>70</v>
      </c>
      <c r="G19" s="1">
        <v>11052</v>
      </c>
      <c r="H19" s="32">
        <v>9025</v>
      </c>
      <c r="I19" s="46">
        <f t="shared" si="2"/>
        <v>81.6594281577995</v>
      </c>
      <c r="J19" s="17"/>
      <c r="K19" s="44"/>
    </row>
    <row r="20" spans="1:11" ht="28.5" customHeight="1">
      <c r="A20" s="5">
        <v>16</v>
      </c>
      <c r="B20" s="1" t="s">
        <v>40</v>
      </c>
      <c r="C20" s="52" t="s">
        <v>16</v>
      </c>
      <c r="D20" s="18">
        <v>30</v>
      </c>
      <c r="E20" s="18"/>
      <c r="F20" s="18">
        <v>36.2</v>
      </c>
      <c r="G20" s="1">
        <v>113</v>
      </c>
      <c r="H20" s="32">
        <v>36</v>
      </c>
      <c r="I20" s="46">
        <f t="shared" si="2"/>
        <v>31.858407079646017</v>
      </c>
      <c r="J20" s="17"/>
      <c r="K20" s="17"/>
    </row>
    <row r="21" spans="1:11" ht="30" customHeight="1">
      <c r="A21" s="5">
        <v>17</v>
      </c>
      <c r="B21" s="19" t="s">
        <v>56</v>
      </c>
      <c r="C21" s="54" t="s">
        <v>80</v>
      </c>
      <c r="D21" s="51">
        <v>8</v>
      </c>
      <c r="E21" s="51"/>
      <c r="F21" s="51">
        <v>9.5</v>
      </c>
      <c r="G21" s="6">
        <v>48</v>
      </c>
      <c r="H21" s="39">
        <v>4</v>
      </c>
      <c r="I21" s="60">
        <f t="shared" si="2"/>
        <v>8.333333333333332</v>
      </c>
      <c r="J21" s="17"/>
      <c r="K21" s="17"/>
    </row>
    <row r="22" spans="1:11" ht="72.75" customHeight="1">
      <c r="A22" s="5">
        <v>18</v>
      </c>
      <c r="B22" s="1" t="s">
        <v>57</v>
      </c>
      <c r="C22" s="52" t="s">
        <v>17</v>
      </c>
      <c r="D22" s="18">
        <v>55.7</v>
      </c>
      <c r="E22" s="18"/>
      <c r="F22" s="18">
        <v>56.7</v>
      </c>
      <c r="G22" s="1">
        <v>113</v>
      </c>
      <c r="H22" s="32">
        <v>78</v>
      </c>
      <c r="I22" s="46">
        <f t="shared" si="2"/>
        <v>69.02654867256636</v>
      </c>
      <c r="J22" s="17"/>
      <c r="K22" s="17"/>
    </row>
    <row r="23" spans="1:11" ht="63.75" customHeight="1">
      <c r="A23" s="5">
        <v>19</v>
      </c>
      <c r="B23" s="1" t="s">
        <v>49</v>
      </c>
      <c r="C23" s="52" t="s">
        <v>81</v>
      </c>
      <c r="D23" s="1">
        <v>70</v>
      </c>
      <c r="E23" s="1"/>
      <c r="F23" s="1">
        <v>75</v>
      </c>
      <c r="G23" s="21">
        <v>38</v>
      </c>
      <c r="H23" s="33">
        <v>34</v>
      </c>
      <c r="I23" s="46">
        <f t="shared" si="2"/>
        <v>89.47368421052632</v>
      </c>
      <c r="J23" s="17"/>
      <c r="K23" s="17"/>
    </row>
    <row r="24" spans="1:11" ht="56.25" customHeight="1">
      <c r="A24" s="5">
        <v>20</v>
      </c>
      <c r="B24" s="20" t="s">
        <v>86</v>
      </c>
      <c r="C24" s="52" t="s">
        <v>16</v>
      </c>
      <c r="D24" s="1">
        <v>25</v>
      </c>
      <c r="E24" s="1"/>
      <c r="F24" s="1">
        <v>30</v>
      </c>
      <c r="G24" s="1" t="s">
        <v>87</v>
      </c>
      <c r="H24" s="32" t="s">
        <v>87</v>
      </c>
      <c r="I24" s="46" t="e">
        <f t="shared" si="2"/>
        <v>#VALUE!</v>
      </c>
      <c r="J24" s="17" t="s">
        <v>45</v>
      </c>
      <c r="K24" s="10"/>
    </row>
    <row r="25" spans="1:11" ht="69" customHeight="1">
      <c r="A25" s="5">
        <v>21</v>
      </c>
      <c r="B25" s="35" t="s">
        <v>58</v>
      </c>
      <c r="C25" s="52" t="s">
        <v>16</v>
      </c>
      <c r="D25" s="18">
        <v>4.5</v>
      </c>
      <c r="E25" s="18">
        <v>100</v>
      </c>
      <c r="F25" s="18">
        <v>5</v>
      </c>
      <c r="G25" s="21">
        <v>328</v>
      </c>
      <c r="H25" s="33">
        <v>12</v>
      </c>
      <c r="I25" s="46">
        <f t="shared" si="2"/>
        <v>3.6585365853658534</v>
      </c>
      <c r="J25" s="17"/>
      <c r="K25" s="17"/>
    </row>
    <row r="26" spans="1:11" ht="57" customHeight="1">
      <c r="A26" s="5">
        <v>22</v>
      </c>
      <c r="B26" s="37" t="s">
        <v>59</v>
      </c>
      <c r="C26" s="52" t="s">
        <v>16</v>
      </c>
      <c r="D26" s="18">
        <v>37</v>
      </c>
      <c r="E26" s="94">
        <v>41</v>
      </c>
      <c r="F26" s="94"/>
      <c r="G26" s="1">
        <v>429</v>
      </c>
      <c r="H26" s="32">
        <v>206</v>
      </c>
      <c r="I26" s="46">
        <f>H26/G26*100</f>
        <v>48.01864801864802</v>
      </c>
      <c r="J26" s="17"/>
      <c r="K26" s="17"/>
    </row>
    <row r="27" spans="1:11" ht="44.25" customHeight="1">
      <c r="A27" s="1">
        <v>23</v>
      </c>
      <c r="B27" s="1" t="s">
        <v>22</v>
      </c>
      <c r="C27" s="52" t="s">
        <v>16</v>
      </c>
      <c r="D27" s="94">
        <v>99</v>
      </c>
      <c r="E27" s="94"/>
      <c r="F27" s="18">
        <v>100</v>
      </c>
      <c r="G27" s="1">
        <v>4547</v>
      </c>
      <c r="H27" s="32">
        <v>4059</v>
      </c>
      <c r="I27" s="46">
        <f>H27/G27*100</f>
        <v>89.26764899934022</v>
      </c>
      <c r="J27" s="17"/>
      <c r="K27" s="17"/>
    </row>
    <row r="28" spans="1:11" ht="34.5" customHeight="1">
      <c r="A28" s="1">
        <v>24</v>
      </c>
      <c r="B28" s="1" t="s">
        <v>60</v>
      </c>
      <c r="C28" s="52" t="s">
        <v>41</v>
      </c>
      <c r="D28" s="94">
        <v>35</v>
      </c>
      <c r="E28" s="94"/>
      <c r="F28" s="18">
        <v>40</v>
      </c>
      <c r="G28" s="21">
        <v>81209</v>
      </c>
      <c r="H28" s="33">
        <v>30752</v>
      </c>
      <c r="I28" s="46">
        <f>H28/G28*100</f>
        <v>37.867724020736624</v>
      </c>
      <c r="J28" s="17"/>
      <c r="K28" s="17"/>
    </row>
    <row r="29" spans="1:11" ht="34.5" customHeight="1">
      <c r="A29" s="1">
        <v>25</v>
      </c>
      <c r="B29" s="37" t="s">
        <v>20</v>
      </c>
      <c r="C29" s="52" t="s">
        <v>21</v>
      </c>
      <c r="D29" s="18">
        <v>20</v>
      </c>
      <c r="E29" s="18"/>
      <c r="F29" s="18">
        <v>25</v>
      </c>
      <c r="G29" s="1">
        <v>51946</v>
      </c>
      <c r="H29" s="32">
        <v>3501</v>
      </c>
      <c r="I29" s="69">
        <f>H29/G29*100</f>
        <v>6.739691217803104</v>
      </c>
      <c r="J29" s="17"/>
      <c r="K29" s="17"/>
    </row>
    <row r="30" spans="1:11" ht="42.75" customHeight="1">
      <c r="A30" s="1">
        <v>26</v>
      </c>
      <c r="B30" s="35" t="s">
        <v>23</v>
      </c>
      <c r="C30" s="52" t="s">
        <v>16</v>
      </c>
      <c r="D30" s="18">
        <v>85</v>
      </c>
      <c r="E30" s="18"/>
      <c r="F30" s="53">
        <v>95</v>
      </c>
      <c r="G30" s="16">
        <v>226</v>
      </c>
      <c r="H30" s="36">
        <v>224</v>
      </c>
      <c r="I30" s="46">
        <f aca="true" t="shared" si="3" ref="I30:I40">H30/G30*100</f>
        <v>99.11504424778761</v>
      </c>
      <c r="J30" s="17"/>
      <c r="K30" s="17"/>
    </row>
    <row r="31" spans="1:11" ht="26.25" customHeight="1">
      <c r="A31" s="1">
        <v>27</v>
      </c>
      <c r="B31" s="16" t="s">
        <v>24</v>
      </c>
      <c r="C31" s="56" t="s">
        <v>16</v>
      </c>
      <c r="D31" s="90">
        <v>98</v>
      </c>
      <c r="E31" s="91"/>
      <c r="F31" s="53">
        <v>100</v>
      </c>
      <c r="G31" s="16">
        <v>204</v>
      </c>
      <c r="H31" s="36">
        <v>204</v>
      </c>
      <c r="I31" s="46">
        <f t="shared" si="3"/>
        <v>100</v>
      </c>
      <c r="J31" s="17"/>
      <c r="K31" s="17"/>
    </row>
    <row r="32" spans="1:11" ht="42" customHeight="1">
      <c r="A32" s="1">
        <v>28</v>
      </c>
      <c r="B32" s="16" t="s">
        <v>61</v>
      </c>
      <c r="C32" s="56" t="s">
        <v>39</v>
      </c>
      <c r="D32" s="90">
        <v>15.6</v>
      </c>
      <c r="E32" s="91"/>
      <c r="F32" s="53">
        <v>16.6</v>
      </c>
      <c r="G32" s="16">
        <v>25517</v>
      </c>
      <c r="H32" s="36">
        <v>56</v>
      </c>
      <c r="I32" s="46">
        <f>H32/G32*1000</f>
        <v>2.194615354469569</v>
      </c>
      <c r="J32" s="17"/>
      <c r="K32" s="17"/>
    </row>
    <row r="33" spans="1:11" ht="25.5" customHeight="1">
      <c r="A33" s="1">
        <v>29</v>
      </c>
      <c r="B33" s="21" t="s">
        <v>42</v>
      </c>
      <c r="C33" s="55" t="s">
        <v>27</v>
      </c>
      <c r="D33" s="92">
        <v>95</v>
      </c>
      <c r="E33" s="93"/>
      <c r="F33" s="21">
        <v>100</v>
      </c>
      <c r="G33" s="21">
        <v>266</v>
      </c>
      <c r="H33" s="33">
        <v>258</v>
      </c>
      <c r="I33" s="46">
        <f t="shared" si="3"/>
        <v>96.99248120300751</v>
      </c>
      <c r="J33" s="17"/>
      <c r="K33" s="17"/>
    </row>
    <row r="34" spans="1:11" ht="63.75">
      <c r="A34" s="1">
        <v>30</v>
      </c>
      <c r="B34" s="1" t="s">
        <v>47</v>
      </c>
      <c r="C34" s="56" t="s">
        <v>48</v>
      </c>
      <c r="D34" s="26">
        <v>0</v>
      </c>
      <c r="E34" s="27"/>
      <c r="F34" s="16">
        <v>0.5</v>
      </c>
      <c r="G34" s="16">
        <v>207</v>
      </c>
      <c r="H34" s="36">
        <v>0</v>
      </c>
      <c r="I34" s="46">
        <f t="shared" si="3"/>
        <v>0</v>
      </c>
      <c r="J34" s="17"/>
      <c r="K34" s="17"/>
    </row>
    <row r="35" spans="1:11" ht="89.25">
      <c r="A35" s="1">
        <v>31</v>
      </c>
      <c r="B35" s="1" t="s">
        <v>44</v>
      </c>
      <c r="C35" s="52" t="s">
        <v>82</v>
      </c>
      <c r="D35" s="49">
        <v>98</v>
      </c>
      <c r="E35" s="50"/>
      <c r="F35" s="18">
        <v>100</v>
      </c>
      <c r="G35" s="1">
        <v>2563</v>
      </c>
      <c r="H35" s="1">
        <v>3612</v>
      </c>
      <c r="I35" s="46">
        <f>H35/G35*100</f>
        <v>140.928599297698</v>
      </c>
      <c r="J35" s="17"/>
      <c r="K35" s="17"/>
    </row>
    <row r="36" spans="1:11" ht="47.25" customHeight="1">
      <c r="A36" s="1">
        <v>32</v>
      </c>
      <c r="B36" s="1" t="s">
        <v>62</v>
      </c>
      <c r="C36" s="56" t="s">
        <v>43</v>
      </c>
      <c r="D36" s="90">
        <v>8</v>
      </c>
      <c r="E36" s="91"/>
      <c r="F36" s="53">
        <v>10</v>
      </c>
      <c r="G36" s="16">
        <v>71</v>
      </c>
      <c r="H36" s="36">
        <v>8</v>
      </c>
      <c r="I36" s="46">
        <f t="shared" si="3"/>
        <v>11.267605633802818</v>
      </c>
      <c r="J36" s="17"/>
      <c r="K36" s="17"/>
    </row>
    <row r="37" spans="1:11" ht="61.5" customHeight="1">
      <c r="A37" s="1">
        <v>33</v>
      </c>
      <c r="B37" s="1" t="s">
        <v>63</v>
      </c>
      <c r="C37" s="52" t="s">
        <v>83</v>
      </c>
      <c r="D37" s="49">
        <v>99</v>
      </c>
      <c r="E37" s="50"/>
      <c r="F37" s="18">
        <v>100</v>
      </c>
      <c r="G37" s="1">
        <v>0</v>
      </c>
      <c r="H37" s="1">
        <v>0</v>
      </c>
      <c r="I37" s="46" t="e">
        <f t="shared" si="3"/>
        <v>#DIV/0!</v>
      </c>
      <c r="J37" s="17"/>
      <c r="K37" s="17"/>
    </row>
    <row r="38" spans="1:13" ht="40.5" customHeight="1">
      <c r="A38" s="1">
        <v>34</v>
      </c>
      <c r="B38" s="58" t="s">
        <v>30</v>
      </c>
      <c r="C38" s="52" t="s">
        <v>83</v>
      </c>
      <c r="D38" s="49">
        <v>98</v>
      </c>
      <c r="E38" s="50"/>
      <c r="F38" s="18">
        <v>100</v>
      </c>
      <c r="G38" s="1">
        <v>0</v>
      </c>
      <c r="H38" s="32">
        <v>0</v>
      </c>
      <c r="I38" s="46" t="e">
        <f t="shared" si="3"/>
        <v>#DIV/0!</v>
      </c>
      <c r="J38" s="17"/>
      <c r="K38" s="17"/>
      <c r="L38" s="17"/>
      <c r="M38" s="17"/>
    </row>
    <row r="39" spans="1:11" ht="30" customHeight="1">
      <c r="A39" s="1">
        <v>35</v>
      </c>
      <c r="B39" s="1" t="s">
        <v>26</v>
      </c>
      <c r="C39" s="52" t="s">
        <v>16</v>
      </c>
      <c r="D39" s="88">
        <v>97</v>
      </c>
      <c r="E39" s="89"/>
      <c r="F39" s="18">
        <v>98</v>
      </c>
      <c r="G39" s="1">
        <v>102</v>
      </c>
      <c r="H39" s="32">
        <v>97</v>
      </c>
      <c r="I39" s="46">
        <f t="shared" si="3"/>
        <v>95.09803921568627</v>
      </c>
      <c r="J39" s="17"/>
      <c r="K39" s="17"/>
    </row>
    <row r="40" spans="1:11" ht="23.25" customHeight="1">
      <c r="A40" s="1">
        <v>36</v>
      </c>
      <c r="B40" s="1" t="s">
        <v>28</v>
      </c>
      <c r="C40" s="52" t="s">
        <v>29</v>
      </c>
      <c r="D40" s="88">
        <v>95</v>
      </c>
      <c r="E40" s="89"/>
      <c r="F40" s="18">
        <v>98</v>
      </c>
      <c r="G40" s="1">
        <v>102</v>
      </c>
      <c r="H40" s="32">
        <v>101</v>
      </c>
      <c r="I40" s="46">
        <f t="shared" si="3"/>
        <v>99.01960784313727</v>
      </c>
      <c r="J40" s="17"/>
      <c r="K40" s="17"/>
    </row>
    <row r="41" spans="1:11" ht="27.75" customHeight="1">
      <c r="A41" s="1">
        <v>37</v>
      </c>
      <c r="B41" s="1" t="s">
        <v>31</v>
      </c>
      <c r="C41" s="52" t="s">
        <v>16</v>
      </c>
      <c r="D41" s="49">
        <v>95</v>
      </c>
      <c r="E41" s="50"/>
      <c r="F41" s="18">
        <v>97</v>
      </c>
      <c r="G41" s="1">
        <v>111</v>
      </c>
      <c r="H41" s="32">
        <v>107</v>
      </c>
      <c r="I41" s="46">
        <f>H41/G41*100</f>
        <v>96.3963963963964</v>
      </c>
      <c r="J41" s="17"/>
      <c r="K41" s="17"/>
    </row>
    <row r="42" spans="1:11" ht="31.5" customHeight="1">
      <c r="A42" s="1">
        <v>38</v>
      </c>
      <c r="B42" s="1" t="s">
        <v>33</v>
      </c>
      <c r="C42" s="52" t="s">
        <v>16</v>
      </c>
      <c r="D42" s="49">
        <v>98</v>
      </c>
      <c r="E42" s="50"/>
      <c r="F42" s="18">
        <v>100</v>
      </c>
      <c r="G42" s="21">
        <v>109</v>
      </c>
      <c r="H42" s="33">
        <v>108</v>
      </c>
      <c r="I42" s="46">
        <f>H42/G42*100</f>
        <v>99.08256880733946</v>
      </c>
      <c r="J42" s="17"/>
      <c r="K42" s="17"/>
    </row>
    <row r="43" spans="1:11" ht="38.25" customHeight="1">
      <c r="A43" s="1">
        <v>39</v>
      </c>
      <c r="B43" s="1" t="s">
        <v>32</v>
      </c>
      <c r="C43" s="52" t="s">
        <v>16</v>
      </c>
      <c r="D43" s="49">
        <v>95</v>
      </c>
      <c r="E43" s="50"/>
      <c r="F43" s="18">
        <v>100</v>
      </c>
      <c r="G43" s="1"/>
      <c r="H43" s="70" t="s">
        <v>85</v>
      </c>
      <c r="I43" s="46" t="e">
        <f>H43/G43*100</f>
        <v>#VALUE!</v>
      </c>
      <c r="J43" s="17"/>
      <c r="K43" s="17"/>
    </row>
    <row r="44" spans="1:11" ht="32.25" customHeight="1">
      <c r="A44" s="48">
        <v>40</v>
      </c>
      <c r="B44" s="21" t="s">
        <v>25</v>
      </c>
      <c r="C44" s="57" t="s">
        <v>16</v>
      </c>
      <c r="D44" s="49">
        <v>95</v>
      </c>
      <c r="E44" s="50"/>
      <c r="F44" s="18">
        <v>100</v>
      </c>
      <c r="G44" s="1"/>
      <c r="H44" s="70" t="s">
        <v>85</v>
      </c>
      <c r="I44" s="46" t="e">
        <f>H44/G44*100</f>
        <v>#VALUE!</v>
      </c>
      <c r="J44" s="17"/>
      <c r="K44" s="17"/>
    </row>
    <row r="45" spans="1:11" ht="108.75" customHeight="1">
      <c r="A45" s="48">
        <v>41</v>
      </c>
      <c r="B45" s="66" t="s">
        <v>90</v>
      </c>
      <c r="C45" s="68" t="s">
        <v>100</v>
      </c>
      <c r="D45" s="99" t="s">
        <v>102</v>
      </c>
      <c r="E45" s="100"/>
      <c r="F45" s="101"/>
      <c r="G45" s="1"/>
      <c r="H45" s="32"/>
      <c r="I45" s="46"/>
      <c r="J45" s="17"/>
      <c r="K45" s="10"/>
    </row>
    <row r="46" spans="1:11" ht="105.75" customHeight="1">
      <c r="A46" s="48">
        <v>42</v>
      </c>
      <c r="B46" s="67" t="s">
        <v>91</v>
      </c>
      <c r="C46" s="68" t="s">
        <v>101</v>
      </c>
      <c r="D46" s="99" t="s">
        <v>102</v>
      </c>
      <c r="E46" s="100"/>
      <c r="F46" s="101"/>
      <c r="G46" s="73">
        <v>6</v>
      </c>
      <c r="H46" s="74">
        <v>6</v>
      </c>
      <c r="I46" s="46">
        <f>H46/G46*100</f>
        <v>100</v>
      </c>
      <c r="J46" s="17"/>
      <c r="K46" s="10"/>
    </row>
    <row r="47" spans="1:11" ht="110.25" customHeight="1">
      <c r="A47" s="48">
        <v>43</v>
      </c>
      <c r="B47" s="67" t="s">
        <v>92</v>
      </c>
      <c r="C47" s="68" t="s">
        <v>101</v>
      </c>
      <c r="D47" s="99" t="s">
        <v>102</v>
      </c>
      <c r="E47" s="100"/>
      <c r="F47" s="101"/>
      <c r="G47" s="73">
        <v>6</v>
      </c>
      <c r="H47" s="74">
        <v>6</v>
      </c>
      <c r="I47" s="46">
        <f>H47/G47*100</f>
        <v>100</v>
      </c>
      <c r="J47" s="17"/>
      <c r="K47" s="10"/>
    </row>
    <row r="48" spans="1:11" ht="73.5" customHeight="1">
      <c r="A48" s="48">
        <v>44</v>
      </c>
      <c r="B48" s="67" t="s">
        <v>93</v>
      </c>
      <c r="C48" s="68" t="s">
        <v>101</v>
      </c>
      <c r="D48" s="99" t="s">
        <v>102</v>
      </c>
      <c r="E48" s="100"/>
      <c r="F48" s="101"/>
      <c r="G48" s="73">
        <v>6</v>
      </c>
      <c r="H48" s="74">
        <v>1</v>
      </c>
      <c r="I48" s="46">
        <f>H48/G48*100</f>
        <v>16.666666666666664</v>
      </c>
      <c r="J48" s="17"/>
      <c r="K48" s="10"/>
    </row>
    <row r="49" spans="1:11" ht="76.5" customHeight="1">
      <c r="A49" s="48">
        <v>45</v>
      </c>
      <c r="B49" s="67" t="s">
        <v>94</v>
      </c>
      <c r="C49" s="68" t="s">
        <v>101</v>
      </c>
      <c r="D49" s="99" t="s">
        <v>102</v>
      </c>
      <c r="E49" s="100"/>
      <c r="F49" s="101"/>
      <c r="G49" s="73">
        <v>6</v>
      </c>
      <c r="H49" s="74">
        <v>6</v>
      </c>
      <c r="I49" s="46">
        <f>H49/G49*100</f>
        <v>100</v>
      </c>
      <c r="J49" s="17"/>
      <c r="K49" s="10"/>
    </row>
    <row r="50" spans="1:11" ht="81" customHeight="1">
      <c r="A50" s="48">
        <v>46</v>
      </c>
      <c r="B50" s="67" t="s">
        <v>95</v>
      </c>
      <c r="C50" s="68" t="s">
        <v>101</v>
      </c>
      <c r="D50" s="99" t="s">
        <v>102</v>
      </c>
      <c r="E50" s="100"/>
      <c r="F50" s="101"/>
      <c r="G50" s="1"/>
      <c r="H50" s="32"/>
      <c r="I50" s="46"/>
      <c r="J50" s="17"/>
      <c r="K50" s="10"/>
    </row>
    <row r="51" spans="1:11" ht="96" customHeight="1">
      <c r="A51" s="48">
        <v>47</v>
      </c>
      <c r="B51" s="67" t="s">
        <v>96</v>
      </c>
      <c r="C51" s="68" t="s">
        <v>101</v>
      </c>
      <c r="D51" s="99" t="s">
        <v>102</v>
      </c>
      <c r="E51" s="100"/>
      <c r="F51" s="101"/>
      <c r="G51" s="1"/>
      <c r="H51" s="32"/>
      <c r="I51" s="46"/>
      <c r="J51" s="17"/>
      <c r="K51" s="10"/>
    </row>
    <row r="52" spans="1:11" ht="105">
      <c r="A52" s="48">
        <v>48</v>
      </c>
      <c r="B52" s="67" t="s">
        <v>97</v>
      </c>
      <c r="C52" s="68" t="s">
        <v>101</v>
      </c>
      <c r="D52" s="99" t="s">
        <v>102</v>
      </c>
      <c r="E52" s="100"/>
      <c r="F52" s="101"/>
      <c r="G52" s="73">
        <v>6</v>
      </c>
      <c r="H52" s="74">
        <v>6</v>
      </c>
      <c r="I52" s="46">
        <f>H52/G52*100</f>
        <v>100</v>
      </c>
      <c r="J52" s="17"/>
      <c r="K52" s="10"/>
    </row>
    <row r="53" spans="1:11" ht="117.75" customHeight="1">
      <c r="A53" s="48">
        <v>49</v>
      </c>
      <c r="B53" s="67" t="s">
        <v>98</v>
      </c>
      <c r="C53" s="68" t="s">
        <v>101</v>
      </c>
      <c r="D53" s="99" t="s">
        <v>102</v>
      </c>
      <c r="E53" s="100"/>
      <c r="F53" s="101"/>
      <c r="G53" s="1"/>
      <c r="H53" s="32"/>
      <c r="I53" s="46"/>
      <c r="J53" s="17"/>
      <c r="K53" s="10"/>
    </row>
    <row r="54" spans="1:11" ht="78" customHeight="1">
      <c r="A54" s="48">
        <v>50</v>
      </c>
      <c r="B54" s="67" t="s">
        <v>99</v>
      </c>
      <c r="C54" s="72" t="s">
        <v>84</v>
      </c>
      <c r="D54" s="99" t="s">
        <v>102</v>
      </c>
      <c r="E54" s="100"/>
      <c r="F54" s="101"/>
      <c r="G54" s="1"/>
      <c r="H54" s="32"/>
      <c r="I54" s="46"/>
      <c r="J54" s="17"/>
      <c r="K54" s="10"/>
    </row>
    <row r="55" spans="1:11" ht="88.5" customHeight="1">
      <c r="A55" s="1">
        <v>51</v>
      </c>
      <c r="B55" s="59" t="s">
        <v>64</v>
      </c>
      <c r="C55" s="52" t="s">
        <v>16</v>
      </c>
      <c r="D55" s="63">
        <v>19.6</v>
      </c>
      <c r="E55" s="12"/>
      <c r="F55" s="1">
        <v>21.6</v>
      </c>
      <c r="G55" s="24">
        <v>763</v>
      </c>
      <c r="H55" s="42">
        <v>183</v>
      </c>
      <c r="I55" s="47">
        <f aca="true" t="shared" si="4" ref="I55:I66">H55/G55*100</f>
        <v>23.98427260812582</v>
      </c>
      <c r="J55" s="17"/>
      <c r="K55" s="17"/>
    </row>
    <row r="56" spans="1:19" ht="30" customHeight="1">
      <c r="A56" s="1">
        <v>52</v>
      </c>
      <c r="B56" s="5" t="s">
        <v>65</v>
      </c>
      <c r="C56" s="52" t="s">
        <v>16</v>
      </c>
      <c r="D56" s="63">
        <v>10.2</v>
      </c>
      <c r="E56" s="12"/>
      <c r="F56" s="1">
        <v>11.2</v>
      </c>
      <c r="G56" s="45">
        <v>17</v>
      </c>
      <c r="H56" s="34">
        <v>3</v>
      </c>
      <c r="I56" s="47">
        <f t="shared" si="4"/>
        <v>17.647058823529413</v>
      </c>
      <c r="J56" s="17"/>
      <c r="K56" s="40"/>
      <c r="L56" s="25"/>
      <c r="M56" s="25"/>
      <c r="N56" s="25"/>
      <c r="O56" s="25"/>
      <c r="P56" s="25"/>
      <c r="Q56" s="25"/>
      <c r="R56" s="25"/>
      <c r="S56" s="25"/>
    </row>
    <row r="57" spans="1:11" ht="42" customHeight="1">
      <c r="A57" s="1">
        <v>53</v>
      </c>
      <c r="B57" s="5" t="s">
        <v>66</v>
      </c>
      <c r="C57" s="52" t="s">
        <v>16</v>
      </c>
      <c r="D57" s="63">
        <v>13.8</v>
      </c>
      <c r="E57" s="12"/>
      <c r="F57" s="1">
        <v>14.8</v>
      </c>
      <c r="G57" s="24">
        <v>354</v>
      </c>
      <c r="H57" s="42">
        <v>48</v>
      </c>
      <c r="I57" s="47">
        <f t="shared" si="4"/>
        <v>13.559322033898304</v>
      </c>
      <c r="J57" s="17"/>
      <c r="K57" s="17"/>
    </row>
    <row r="58" spans="1:11" ht="36" customHeight="1">
      <c r="A58" s="1">
        <v>54</v>
      </c>
      <c r="B58" s="5" t="s">
        <v>67</v>
      </c>
      <c r="C58" s="52" t="s">
        <v>16</v>
      </c>
      <c r="D58" s="63">
        <v>47.5</v>
      </c>
      <c r="E58" s="12"/>
      <c r="F58" s="1">
        <v>50</v>
      </c>
      <c r="G58" s="43">
        <v>66581</v>
      </c>
      <c r="H58" s="42">
        <v>43252</v>
      </c>
      <c r="I58" s="47">
        <f t="shared" si="4"/>
        <v>64.96147549601238</v>
      </c>
      <c r="J58" s="17"/>
      <c r="K58" s="17"/>
    </row>
    <row r="59" spans="1:11" ht="64.5" customHeight="1">
      <c r="A59" s="1">
        <v>55</v>
      </c>
      <c r="B59" s="5" t="s">
        <v>68</v>
      </c>
      <c r="C59" s="52" t="s">
        <v>16</v>
      </c>
      <c r="D59" s="63">
        <v>50</v>
      </c>
      <c r="E59" s="12"/>
      <c r="F59" s="1">
        <v>55</v>
      </c>
      <c r="G59" s="61">
        <v>10</v>
      </c>
      <c r="H59" s="34">
        <v>5</v>
      </c>
      <c r="I59" s="47">
        <f t="shared" si="4"/>
        <v>50</v>
      </c>
      <c r="J59" s="17"/>
      <c r="K59" s="17"/>
    </row>
    <row r="60" spans="1:11" ht="49.5" customHeight="1">
      <c r="A60" s="1">
        <v>56</v>
      </c>
      <c r="B60" s="5" t="s">
        <v>69</v>
      </c>
      <c r="C60" s="52" t="s">
        <v>16</v>
      </c>
      <c r="D60" s="63">
        <v>40</v>
      </c>
      <c r="E60" s="12"/>
      <c r="F60" s="1">
        <v>45</v>
      </c>
      <c r="G60" s="61">
        <v>64</v>
      </c>
      <c r="H60" s="34">
        <v>45</v>
      </c>
      <c r="I60" s="47">
        <f t="shared" si="4"/>
        <v>70.3125</v>
      </c>
      <c r="J60" s="17"/>
      <c r="K60" s="17"/>
    </row>
    <row r="61" spans="1:11" ht="63.75" customHeight="1">
      <c r="A61" s="1">
        <v>57</v>
      </c>
      <c r="B61" s="1" t="s">
        <v>70</v>
      </c>
      <c r="C61" s="52" t="s">
        <v>16</v>
      </c>
      <c r="D61" s="63">
        <v>50</v>
      </c>
      <c r="E61" s="12"/>
      <c r="F61" s="1">
        <v>55</v>
      </c>
      <c r="G61" s="21">
        <v>22</v>
      </c>
      <c r="H61" s="33">
        <v>17</v>
      </c>
      <c r="I61" s="46">
        <f t="shared" si="4"/>
        <v>77.27272727272727</v>
      </c>
      <c r="J61" s="17"/>
      <c r="K61" s="17"/>
    </row>
    <row r="62" spans="1:11" ht="61.5" customHeight="1">
      <c r="A62" s="1">
        <v>58</v>
      </c>
      <c r="B62" s="24" t="s">
        <v>71</v>
      </c>
      <c r="C62" s="52" t="s">
        <v>16</v>
      </c>
      <c r="D62" s="63">
        <v>50</v>
      </c>
      <c r="E62" s="12"/>
      <c r="F62" s="1">
        <v>55</v>
      </c>
      <c r="G62" s="62">
        <v>11</v>
      </c>
      <c r="H62" s="62">
        <v>9</v>
      </c>
      <c r="I62" s="47">
        <f t="shared" si="4"/>
        <v>81.81818181818183</v>
      </c>
      <c r="J62" s="17"/>
      <c r="K62" s="31"/>
    </row>
    <row r="63" spans="1:11" ht="74.25" customHeight="1">
      <c r="A63" s="1">
        <v>59</v>
      </c>
      <c r="B63" s="24" t="s">
        <v>72</v>
      </c>
      <c r="C63" s="52" t="s">
        <v>16</v>
      </c>
      <c r="D63" s="63">
        <v>50</v>
      </c>
      <c r="E63" s="12"/>
      <c r="F63" s="1">
        <v>58</v>
      </c>
      <c r="G63" s="62">
        <v>6</v>
      </c>
      <c r="H63" s="62">
        <v>5</v>
      </c>
      <c r="I63" s="47">
        <f t="shared" si="4"/>
        <v>83.33333333333334</v>
      </c>
      <c r="J63" s="17"/>
      <c r="K63" s="31"/>
    </row>
    <row r="64" spans="1:11" ht="60.75" customHeight="1">
      <c r="A64" s="1">
        <v>60</v>
      </c>
      <c r="B64" s="22" t="s">
        <v>73</v>
      </c>
      <c r="C64" s="23" t="s">
        <v>16</v>
      </c>
      <c r="D64" s="64">
        <v>75</v>
      </c>
      <c r="E64" s="65"/>
      <c r="F64" s="21">
        <v>85</v>
      </c>
      <c r="G64" s="38">
        <v>373</v>
      </c>
      <c r="H64" s="34">
        <v>365</v>
      </c>
      <c r="I64" s="47">
        <f t="shared" si="4"/>
        <v>97.85522788203752</v>
      </c>
      <c r="J64" s="17"/>
      <c r="K64" s="17"/>
    </row>
    <row r="65" spans="1:11" ht="48.75" customHeight="1">
      <c r="A65" s="1">
        <v>61</v>
      </c>
      <c r="B65" s="22" t="s">
        <v>74</v>
      </c>
      <c r="C65" s="23" t="s">
        <v>16</v>
      </c>
      <c r="D65" s="64">
        <v>33</v>
      </c>
      <c r="E65" s="65"/>
      <c r="F65" s="71">
        <v>38</v>
      </c>
      <c r="G65" s="38">
        <v>25839</v>
      </c>
      <c r="H65" s="34">
        <v>2839</v>
      </c>
      <c r="I65" s="47">
        <f t="shared" si="4"/>
        <v>10.98726730910639</v>
      </c>
      <c r="J65" s="17"/>
      <c r="K65" s="17"/>
    </row>
    <row r="66" spans="1:11" ht="60.75" customHeight="1">
      <c r="A66" s="1">
        <v>62</v>
      </c>
      <c r="B66" s="1" t="s">
        <v>75</v>
      </c>
      <c r="C66" s="1" t="s">
        <v>16</v>
      </c>
      <c r="D66" s="63">
        <v>63.7</v>
      </c>
      <c r="E66" s="12"/>
      <c r="F66" s="18">
        <v>65.7</v>
      </c>
      <c r="G66" s="41">
        <v>2839</v>
      </c>
      <c r="H66" s="36">
        <v>1852</v>
      </c>
      <c r="I66" s="46">
        <f t="shared" si="4"/>
        <v>65.23423740753786</v>
      </c>
      <c r="J66" s="17"/>
      <c r="K66" s="17"/>
    </row>
    <row r="67" spans="1:7" ht="16.5" customHeight="1">
      <c r="A67" s="2"/>
      <c r="B67" s="13"/>
      <c r="C67" s="7"/>
      <c r="D67" s="2"/>
      <c r="E67" s="2"/>
      <c r="F67" s="2"/>
      <c r="G67" s="2"/>
    </row>
    <row r="68" spans="2:3" ht="12.75">
      <c r="B68" s="14"/>
      <c r="C68" s="8"/>
    </row>
    <row r="69" spans="1:2" ht="12.75">
      <c r="A69" s="3" t="s">
        <v>46</v>
      </c>
      <c r="B69" s="14"/>
    </row>
    <row r="71" ht="12" customHeight="1">
      <c r="B71" s="15" t="s">
        <v>37</v>
      </c>
    </row>
    <row r="72" ht="12.75">
      <c r="B72" s="15" t="s">
        <v>36</v>
      </c>
    </row>
  </sheetData>
  <sheetProtection/>
  <mergeCells count="39">
    <mergeCell ref="D50:F50"/>
    <mergeCell ref="E4:F4"/>
    <mergeCell ref="D51:F51"/>
    <mergeCell ref="D52:F52"/>
    <mergeCell ref="D53:F53"/>
    <mergeCell ref="D54:F54"/>
    <mergeCell ref="D45:F45"/>
    <mergeCell ref="D46:F46"/>
    <mergeCell ref="D47:F47"/>
    <mergeCell ref="D48:F48"/>
    <mergeCell ref="D49:F49"/>
    <mergeCell ref="E13:F13"/>
    <mergeCell ref="E6:F6"/>
    <mergeCell ref="E7:F7"/>
    <mergeCell ref="E8:F8"/>
    <mergeCell ref="A1:I1"/>
    <mergeCell ref="A2:I2"/>
    <mergeCell ref="A3:A4"/>
    <mergeCell ref="B3:B4"/>
    <mergeCell ref="C3:C4"/>
    <mergeCell ref="E9:F9"/>
    <mergeCell ref="E10:F10"/>
    <mergeCell ref="E11:F11"/>
    <mergeCell ref="E12:F12"/>
    <mergeCell ref="D39:E39"/>
    <mergeCell ref="D3:F3"/>
    <mergeCell ref="E14:F14"/>
    <mergeCell ref="E5:F5"/>
    <mergeCell ref="E17:F17"/>
    <mergeCell ref="E26:F26"/>
    <mergeCell ref="D40:E40"/>
    <mergeCell ref="D31:E31"/>
    <mergeCell ref="E15:F15"/>
    <mergeCell ref="E16:F16"/>
    <mergeCell ref="D32:E32"/>
    <mergeCell ref="D33:E33"/>
    <mergeCell ref="D36:E36"/>
    <mergeCell ref="D28:E28"/>
    <mergeCell ref="D27:E2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64" sqref="I64"/>
    </sheetView>
  </sheetViews>
  <sheetFormatPr defaultColWidth="9.140625" defaultRowHeight="12.75"/>
  <cols>
    <col min="1" max="1" width="3.140625" style="3" customWidth="1"/>
    <col min="2" max="2" width="45.8515625" style="15" customWidth="1"/>
    <col min="3" max="3" width="10.7109375" style="9" customWidth="1"/>
    <col min="4" max="4" width="5.57421875" style="3" customWidth="1"/>
    <col min="5" max="5" width="2.140625" style="3" hidden="1" customWidth="1"/>
    <col min="6" max="6" width="6.28125" style="3" customWidth="1"/>
    <col min="7" max="7" width="10.421875" style="3" customWidth="1"/>
    <col min="8" max="8" width="9.8515625" style="3" customWidth="1"/>
    <col min="9" max="9" width="8.140625" style="11" customWidth="1"/>
    <col min="10" max="10" width="0" style="3" hidden="1" customWidth="1"/>
    <col min="11" max="11" width="78.28125" style="3" customWidth="1"/>
    <col min="12" max="16384" width="9.140625" style="3" customWidth="1"/>
  </cols>
  <sheetData>
    <row r="1" spans="1:9" ht="14.2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103</v>
      </c>
      <c r="B2" s="105"/>
      <c r="C2" s="105"/>
      <c r="D2" s="105"/>
      <c r="E2" s="105"/>
      <c r="F2" s="105"/>
      <c r="G2" s="105"/>
      <c r="H2" s="105"/>
      <c r="I2" s="105"/>
    </row>
    <row r="3" spans="1:9" ht="52.5" customHeight="1">
      <c r="A3" s="106" t="s">
        <v>0</v>
      </c>
      <c r="B3" s="106" t="s">
        <v>1</v>
      </c>
      <c r="C3" s="106" t="s">
        <v>2</v>
      </c>
      <c r="D3" s="95" t="s">
        <v>3</v>
      </c>
      <c r="E3" s="96"/>
      <c r="F3" s="97"/>
      <c r="G3" s="1" t="s">
        <v>34</v>
      </c>
      <c r="H3" s="1" t="s">
        <v>38</v>
      </c>
      <c r="I3" s="28" t="s">
        <v>16</v>
      </c>
    </row>
    <row r="4" spans="1:9" ht="13.5" customHeight="1">
      <c r="A4" s="107"/>
      <c r="B4" s="107"/>
      <c r="C4" s="107"/>
      <c r="D4" s="4" t="s">
        <v>4</v>
      </c>
      <c r="E4" s="108" t="s">
        <v>5</v>
      </c>
      <c r="F4" s="109"/>
      <c r="G4" s="4"/>
      <c r="H4" s="29"/>
      <c r="I4" s="30"/>
    </row>
    <row r="5" spans="1:11" ht="43.5" customHeight="1">
      <c r="A5" s="1">
        <v>1</v>
      </c>
      <c r="B5" s="1" t="s">
        <v>6</v>
      </c>
      <c r="C5" s="52" t="s">
        <v>7</v>
      </c>
      <c r="D5" s="1">
        <v>4.1</v>
      </c>
      <c r="E5" s="98">
        <v>4.4</v>
      </c>
      <c r="F5" s="98"/>
      <c r="G5" s="1">
        <v>234</v>
      </c>
      <c r="H5" s="32">
        <v>2</v>
      </c>
      <c r="I5" s="46">
        <f>H5/G5*1000</f>
        <v>8.547008547008549</v>
      </c>
      <c r="J5" s="17"/>
      <c r="K5" s="17"/>
    </row>
    <row r="6" spans="1:11" ht="60" customHeight="1">
      <c r="A6" s="1">
        <v>2</v>
      </c>
      <c r="B6" s="1" t="s">
        <v>8</v>
      </c>
      <c r="C6" s="52" t="s">
        <v>9</v>
      </c>
      <c r="D6" s="1">
        <v>6.5</v>
      </c>
      <c r="E6" s="98">
        <v>7.5</v>
      </c>
      <c r="F6" s="98"/>
      <c r="G6" s="1">
        <v>457</v>
      </c>
      <c r="H6" s="32">
        <v>6</v>
      </c>
      <c r="I6" s="46">
        <f>H6/G6*1000</f>
        <v>13.129102844638949</v>
      </c>
      <c r="J6" s="17"/>
      <c r="K6" s="17"/>
    </row>
    <row r="7" spans="1:11" ht="43.5" customHeight="1">
      <c r="A7" s="1">
        <v>3</v>
      </c>
      <c r="B7" s="1" t="s">
        <v>50</v>
      </c>
      <c r="C7" s="52" t="s">
        <v>76</v>
      </c>
      <c r="D7" s="18">
        <v>44</v>
      </c>
      <c r="E7" s="98">
        <v>49.7</v>
      </c>
      <c r="F7" s="98"/>
      <c r="G7" s="1" t="s">
        <v>87</v>
      </c>
      <c r="H7" s="32" t="s">
        <v>87</v>
      </c>
      <c r="I7" s="46" t="e">
        <f>H7*100000/G7</f>
        <v>#VALUE!</v>
      </c>
      <c r="J7" s="17"/>
      <c r="K7" s="17"/>
    </row>
    <row r="8" spans="1:11" ht="30.75" customHeight="1">
      <c r="A8" s="1">
        <v>4</v>
      </c>
      <c r="B8" s="1" t="s">
        <v>51</v>
      </c>
      <c r="C8" s="52" t="s">
        <v>7</v>
      </c>
      <c r="D8" s="18">
        <v>5</v>
      </c>
      <c r="E8" s="95">
        <v>5.4</v>
      </c>
      <c r="F8" s="97"/>
      <c r="G8" s="1">
        <v>234</v>
      </c>
      <c r="H8" s="32">
        <v>2</v>
      </c>
      <c r="I8" s="46">
        <f>H8/G8*1000</f>
        <v>8.547008547008549</v>
      </c>
      <c r="J8" s="17"/>
      <c r="K8" s="17"/>
    </row>
    <row r="9" spans="1:11" ht="41.25" customHeight="1">
      <c r="A9" s="1">
        <v>5</v>
      </c>
      <c r="B9" s="1" t="s">
        <v>10</v>
      </c>
      <c r="C9" s="52" t="s">
        <v>77</v>
      </c>
      <c r="D9" s="18">
        <v>0.6</v>
      </c>
      <c r="E9" s="88">
        <v>1</v>
      </c>
      <c r="F9" s="89"/>
      <c r="G9" s="1">
        <v>11856</v>
      </c>
      <c r="H9" s="32">
        <v>1</v>
      </c>
      <c r="I9" s="46">
        <f>H9/G9*1000</f>
        <v>0.08434547908232118</v>
      </c>
      <c r="J9" s="17">
        <f>I9*4</f>
        <v>0.3373819163292847</v>
      </c>
      <c r="K9" s="17"/>
    </row>
    <row r="10" spans="1:11" ht="26.25" customHeight="1">
      <c r="A10" s="1">
        <v>6</v>
      </c>
      <c r="B10" s="1" t="s">
        <v>52</v>
      </c>
      <c r="C10" s="52" t="s">
        <v>88</v>
      </c>
      <c r="D10" s="18">
        <v>740</v>
      </c>
      <c r="E10" s="88">
        <v>741.7</v>
      </c>
      <c r="F10" s="89"/>
      <c r="G10" s="21">
        <v>26158</v>
      </c>
      <c r="H10" s="33">
        <v>80</v>
      </c>
      <c r="I10" s="46">
        <f aca="true" t="shared" si="0" ref="I10:I16">H10/G10*100000</f>
        <v>305.83377934092823</v>
      </c>
      <c r="J10" s="17">
        <f aca="true" t="shared" si="1" ref="J10:J17">I10*4</f>
        <v>1223.335117363713</v>
      </c>
      <c r="K10" s="17"/>
    </row>
    <row r="11" spans="1:11" ht="18.75" customHeight="1">
      <c r="A11" s="1">
        <v>7</v>
      </c>
      <c r="B11" s="1" t="s">
        <v>53</v>
      </c>
      <c r="C11" s="52" t="s">
        <v>78</v>
      </c>
      <c r="D11" s="18">
        <v>180.5</v>
      </c>
      <c r="E11" s="88">
        <v>188.1</v>
      </c>
      <c r="F11" s="89"/>
      <c r="G11" s="21">
        <v>28417</v>
      </c>
      <c r="H11" s="33">
        <v>21</v>
      </c>
      <c r="I11" s="46">
        <f t="shared" si="0"/>
        <v>73.89942639969033</v>
      </c>
      <c r="J11" s="17">
        <f t="shared" si="1"/>
        <v>295.5977055987613</v>
      </c>
      <c r="K11" s="17"/>
    </row>
    <row r="12" spans="1:11" ht="27" customHeight="1">
      <c r="A12" s="1">
        <v>8</v>
      </c>
      <c r="B12" s="1" t="s">
        <v>11</v>
      </c>
      <c r="C12" s="52" t="s">
        <v>12</v>
      </c>
      <c r="D12" s="18">
        <v>509.6</v>
      </c>
      <c r="E12" s="88">
        <v>519.1</v>
      </c>
      <c r="F12" s="89"/>
      <c r="G12" s="21">
        <v>93065</v>
      </c>
      <c r="H12" s="33">
        <v>238</v>
      </c>
      <c r="I12" s="46">
        <f t="shared" si="0"/>
        <v>255.73523881158332</v>
      </c>
      <c r="J12" s="17">
        <f t="shared" si="1"/>
        <v>1022.9409552463333</v>
      </c>
      <c r="K12" s="17"/>
    </row>
    <row r="13" spans="1:11" ht="31.5" customHeight="1">
      <c r="A13" s="1">
        <v>9</v>
      </c>
      <c r="B13" s="1" t="s">
        <v>54</v>
      </c>
      <c r="C13" s="52" t="s">
        <v>12</v>
      </c>
      <c r="D13" s="71">
        <v>24.3</v>
      </c>
      <c r="E13" s="102">
        <v>25.5</v>
      </c>
      <c r="F13" s="103"/>
      <c r="G13" s="21">
        <v>93065</v>
      </c>
      <c r="H13" s="33">
        <v>13</v>
      </c>
      <c r="I13" s="46">
        <f t="shared" si="0"/>
        <v>13.968731531725139</v>
      </c>
      <c r="J13" s="17">
        <f t="shared" si="1"/>
        <v>55.874926126900554</v>
      </c>
      <c r="K13" s="17"/>
    </row>
    <row r="14" spans="1:11" ht="31.5" customHeight="1">
      <c r="A14" s="1">
        <v>10</v>
      </c>
      <c r="B14" s="1" t="s">
        <v>55</v>
      </c>
      <c r="C14" s="52" t="s">
        <v>12</v>
      </c>
      <c r="D14" s="1">
        <v>69.7</v>
      </c>
      <c r="E14" s="95">
        <v>71.8</v>
      </c>
      <c r="F14" s="97"/>
      <c r="G14" s="21">
        <v>93065</v>
      </c>
      <c r="H14" s="33">
        <v>42</v>
      </c>
      <c r="I14" s="46">
        <f t="shared" si="0"/>
        <v>45.12974802557352</v>
      </c>
      <c r="J14" s="17">
        <f t="shared" si="1"/>
        <v>180.51899210229408</v>
      </c>
      <c r="K14" s="17"/>
    </row>
    <row r="15" spans="1:11" ht="27" customHeight="1">
      <c r="A15" s="1">
        <v>11</v>
      </c>
      <c r="B15" s="1" t="s">
        <v>13</v>
      </c>
      <c r="C15" s="52" t="s">
        <v>12</v>
      </c>
      <c r="D15" s="18">
        <v>45</v>
      </c>
      <c r="E15" s="88">
        <v>50</v>
      </c>
      <c r="F15" s="89"/>
      <c r="G15" s="21">
        <v>93065</v>
      </c>
      <c r="H15" s="33">
        <v>18</v>
      </c>
      <c r="I15" s="46">
        <f t="shared" si="0"/>
        <v>19.341320582388654</v>
      </c>
      <c r="J15" s="17">
        <f t="shared" si="1"/>
        <v>77.36528232955462</v>
      </c>
      <c r="K15" s="17"/>
    </row>
    <row r="16" spans="1:11" ht="30.75" customHeight="1">
      <c r="A16" s="1">
        <v>12</v>
      </c>
      <c r="B16" s="1" t="s">
        <v>14</v>
      </c>
      <c r="C16" s="52" t="s">
        <v>12</v>
      </c>
      <c r="D16" s="18">
        <v>181</v>
      </c>
      <c r="E16" s="88">
        <v>185.8</v>
      </c>
      <c r="F16" s="89"/>
      <c r="G16" s="21">
        <v>93065</v>
      </c>
      <c r="H16" s="33">
        <v>71</v>
      </c>
      <c r="I16" s="46">
        <f t="shared" si="0"/>
        <v>76.29076451942191</v>
      </c>
      <c r="J16" s="17">
        <f t="shared" si="1"/>
        <v>305.16305807768765</v>
      </c>
      <c r="K16" s="17"/>
    </row>
    <row r="17" spans="1:11" ht="28.5" customHeight="1">
      <c r="A17" s="1">
        <v>13</v>
      </c>
      <c r="B17" s="1" t="s">
        <v>15</v>
      </c>
      <c r="C17" s="52" t="s">
        <v>12</v>
      </c>
      <c r="D17" s="18">
        <v>70</v>
      </c>
      <c r="E17" s="88">
        <v>75</v>
      </c>
      <c r="F17" s="89"/>
      <c r="G17" s="21">
        <v>93065</v>
      </c>
      <c r="H17" s="33">
        <v>30</v>
      </c>
      <c r="I17" s="46">
        <f>H17/G17*100000</f>
        <v>32.23553430398109</v>
      </c>
      <c r="J17" s="17">
        <f t="shared" si="1"/>
        <v>128.94213721592436</v>
      </c>
      <c r="K17" s="17"/>
    </row>
    <row r="18" spans="1:11" ht="28.5" customHeight="1">
      <c r="A18" s="5">
        <v>14</v>
      </c>
      <c r="B18" s="1" t="s">
        <v>18</v>
      </c>
      <c r="C18" s="52" t="s">
        <v>16</v>
      </c>
      <c r="D18" s="18">
        <v>2</v>
      </c>
      <c r="E18" s="18"/>
      <c r="F18" s="18">
        <v>3</v>
      </c>
      <c r="G18" s="1">
        <v>81209</v>
      </c>
      <c r="H18" s="32">
        <v>104</v>
      </c>
      <c r="I18" s="46">
        <f aca="true" t="shared" si="2" ref="I18:I25">H18/G18*100</f>
        <v>0.12806462337918212</v>
      </c>
      <c r="J18" s="17"/>
      <c r="K18" s="17"/>
    </row>
    <row r="19" spans="1:11" ht="28.5" customHeight="1">
      <c r="A19" s="5">
        <v>15</v>
      </c>
      <c r="B19" s="1" t="s">
        <v>19</v>
      </c>
      <c r="C19" s="52" t="s">
        <v>79</v>
      </c>
      <c r="D19" s="18">
        <v>65</v>
      </c>
      <c r="E19" s="18"/>
      <c r="F19" s="18">
        <v>70</v>
      </c>
      <c r="G19" s="1">
        <v>25485</v>
      </c>
      <c r="H19" s="32">
        <v>12839</v>
      </c>
      <c r="I19" s="46">
        <f t="shared" si="2"/>
        <v>50.37865411026093</v>
      </c>
      <c r="J19" s="17"/>
      <c r="K19" s="44"/>
    </row>
    <row r="20" spans="1:11" ht="28.5" customHeight="1">
      <c r="A20" s="5">
        <v>16</v>
      </c>
      <c r="B20" s="1" t="s">
        <v>40</v>
      </c>
      <c r="C20" s="52" t="s">
        <v>16</v>
      </c>
      <c r="D20" s="18">
        <v>30</v>
      </c>
      <c r="E20" s="18"/>
      <c r="F20" s="18">
        <v>36.2</v>
      </c>
      <c r="G20" s="1">
        <v>225</v>
      </c>
      <c r="H20" s="32">
        <v>72</v>
      </c>
      <c r="I20" s="46">
        <f t="shared" si="2"/>
        <v>32</v>
      </c>
      <c r="J20" s="17"/>
      <c r="K20" s="17"/>
    </row>
    <row r="21" spans="1:11" ht="30" customHeight="1">
      <c r="A21" s="5">
        <v>17</v>
      </c>
      <c r="B21" s="19" t="s">
        <v>56</v>
      </c>
      <c r="C21" s="54" t="s">
        <v>80</v>
      </c>
      <c r="D21" s="51">
        <v>8</v>
      </c>
      <c r="E21" s="51"/>
      <c r="F21" s="51">
        <v>9.5</v>
      </c>
      <c r="G21" s="6">
        <v>93</v>
      </c>
      <c r="H21" s="39">
        <v>6</v>
      </c>
      <c r="I21" s="60">
        <f t="shared" si="2"/>
        <v>6.451612903225806</v>
      </c>
      <c r="J21" s="17"/>
      <c r="K21" s="17"/>
    </row>
    <row r="22" spans="1:11" ht="72.75" customHeight="1">
      <c r="A22" s="5">
        <v>18</v>
      </c>
      <c r="B22" s="1" t="s">
        <v>57</v>
      </c>
      <c r="C22" s="52" t="s">
        <v>17</v>
      </c>
      <c r="D22" s="18">
        <v>55.7</v>
      </c>
      <c r="E22" s="18"/>
      <c r="F22" s="18">
        <v>56.7</v>
      </c>
      <c r="G22" s="1">
        <v>225</v>
      </c>
      <c r="H22" s="32">
        <v>139</v>
      </c>
      <c r="I22" s="46">
        <f t="shared" si="2"/>
        <v>61.77777777777778</v>
      </c>
      <c r="J22" s="17"/>
      <c r="K22" s="17"/>
    </row>
    <row r="23" spans="1:11" ht="63.75" customHeight="1">
      <c r="A23" s="5">
        <v>19</v>
      </c>
      <c r="B23" s="1" t="s">
        <v>49</v>
      </c>
      <c r="C23" s="52" t="s">
        <v>81</v>
      </c>
      <c r="D23" s="1">
        <v>70</v>
      </c>
      <c r="E23" s="1"/>
      <c r="F23" s="1">
        <v>75</v>
      </c>
      <c r="G23" s="21">
        <v>80</v>
      </c>
      <c r="H23" s="33">
        <v>70</v>
      </c>
      <c r="I23" s="46">
        <f t="shared" si="2"/>
        <v>87.5</v>
      </c>
      <c r="J23" s="17"/>
      <c r="K23" s="17"/>
    </row>
    <row r="24" spans="1:11" ht="56.25" customHeight="1">
      <c r="A24" s="5">
        <v>20</v>
      </c>
      <c r="B24" s="20" t="s">
        <v>86</v>
      </c>
      <c r="C24" s="52" t="s">
        <v>16</v>
      </c>
      <c r="D24" s="1">
        <v>25</v>
      </c>
      <c r="E24" s="1"/>
      <c r="F24" s="1">
        <v>30</v>
      </c>
      <c r="G24" s="1" t="s">
        <v>87</v>
      </c>
      <c r="H24" s="32" t="s">
        <v>87</v>
      </c>
      <c r="I24" s="46" t="e">
        <f t="shared" si="2"/>
        <v>#VALUE!</v>
      </c>
      <c r="J24" s="17" t="s">
        <v>45</v>
      </c>
      <c r="K24" s="10"/>
    </row>
    <row r="25" spans="1:11" ht="90.75" customHeight="1">
      <c r="A25" s="5">
        <v>21</v>
      </c>
      <c r="B25" s="35" t="s">
        <v>58</v>
      </c>
      <c r="C25" s="52" t="s">
        <v>16</v>
      </c>
      <c r="D25" s="18">
        <v>4.5</v>
      </c>
      <c r="E25" s="18">
        <v>100</v>
      </c>
      <c r="F25" s="18">
        <v>5</v>
      </c>
      <c r="G25" s="21">
        <v>574</v>
      </c>
      <c r="H25" s="33">
        <v>26</v>
      </c>
      <c r="I25" s="46">
        <f t="shared" si="2"/>
        <v>4.529616724738676</v>
      </c>
      <c r="J25" s="17"/>
      <c r="K25" s="17"/>
    </row>
    <row r="26" spans="1:11" ht="57" customHeight="1">
      <c r="A26" s="5">
        <v>22</v>
      </c>
      <c r="B26" s="37" t="s">
        <v>59</v>
      </c>
      <c r="C26" s="52" t="s">
        <v>16</v>
      </c>
      <c r="D26" s="18">
        <v>37</v>
      </c>
      <c r="E26" s="94">
        <v>41</v>
      </c>
      <c r="F26" s="94"/>
      <c r="G26" s="1">
        <v>647</v>
      </c>
      <c r="H26" s="32">
        <v>271</v>
      </c>
      <c r="I26" s="46">
        <f>H26/G26*100</f>
        <v>41.88562596599691</v>
      </c>
      <c r="J26" s="17"/>
      <c r="K26" s="17"/>
    </row>
    <row r="27" spans="1:11" ht="44.25" customHeight="1">
      <c r="A27" s="1">
        <v>23</v>
      </c>
      <c r="B27" s="1" t="s">
        <v>22</v>
      </c>
      <c r="C27" s="52" t="s">
        <v>16</v>
      </c>
      <c r="D27" s="94">
        <v>99</v>
      </c>
      <c r="E27" s="94"/>
      <c r="F27" s="18">
        <v>100</v>
      </c>
      <c r="G27" s="1">
        <v>4997</v>
      </c>
      <c r="H27" s="32">
        <v>4070</v>
      </c>
      <c r="I27" s="46">
        <f>H27/G27*100</f>
        <v>81.44886932159295</v>
      </c>
      <c r="J27" s="17"/>
      <c r="K27" s="17"/>
    </row>
    <row r="28" spans="1:11" ht="34.5" customHeight="1">
      <c r="A28" s="1">
        <v>24</v>
      </c>
      <c r="B28" s="1" t="s">
        <v>60</v>
      </c>
      <c r="C28" s="52" t="s">
        <v>41</v>
      </c>
      <c r="D28" s="94">
        <v>35</v>
      </c>
      <c r="E28" s="94"/>
      <c r="F28" s="18">
        <v>40</v>
      </c>
      <c r="G28" s="21">
        <v>81209</v>
      </c>
      <c r="H28" s="33">
        <v>30658</v>
      </c>
      <c r="I28" s="46">
        <f>H28/G28*100</f>
        <v>37.751973303451585</v>
      </c>
      <c r="J28" s="17"/>
      <c r="K28" s="17"/>
    </row>
    <row r="29" spans="1:11" ht="34.5" customHeight="1">
      <c r="A29" s="1">
        <v>25</v>
      </c>
      <c r="B29" s="37" t="s">
        <v>20</v>
      </c>
      <c r="C29" s="52" t="s">
        <v>21</v>
      </c>
      <c r="D29" s="18">
        <v>20</v>
      </c>
      <c r="E29" s="18"/>
      <c r="F29" s="18">
        <v>25</v>
      </c>
      <c r="G29" s="1">
        <v>51946</v>
      </c>
      <c r="H29" s="32">
        <v>5833</v>
      </c>
      <c r="I29" s="46">
        <f>H29/G29*100</f>
        <v>11.228968544257498</v>
      </c>
      <c r="J29" s="17"/>
      <c r="K29" s="17"/>
    </row>
    <row r="30" spans="1:11" ht="42.75" customHeight="1">
      <c r="A30" s="1">
        <v>26</v>
      </c>
      <c r="B30" s="35" t="s">
        <v>23</v>
      </c>
      <c r="C30" s="52" t="s">
        <v>16</v>
      </c>
      <c r="D30" s="18">
        <v>85</v>
      </c>
      <c r="E30" s="18"/>
      <c r="F30" s="53">
        <v>95</v>
      </c>
      <c r="G30" s="16">
        <v>474</v>
      </c>
      <c r="H30" s="36">
        <v>469</v>
      </c>
      <c r="I30" s="46">
        <f aca="true" t="shared" si="3" ref="I30:I40">H30/G30*100</f>
        <v>98.94514767932489</v>
      </c>
      <c r="J30" s="17"/>
      <c r="K30" s="17"/>
    </row>
    <row r="31" spans="1:11" ht="26.25" customHeight="1">
      <c r="A31" s="1">
        <v>27</v>
      </c>
      <c r="B31" s="16" t="s">
        <v>24</v>
      </c>
      <c r="C31" s="56" t="s">
        <v>16</v>
      </c>
      <c r="D31" s="90">
        <v>98</v>
      </c>
      <c r="E31" s="91"/>
      <c r="F31" s="53">
        <v>100</v>
      </c>
      <c r="G31" s="16">
        <v>448</v>
      </c>
      <c r="H31" s="36">
        <v>445</v>
      </c>
      <c r="I31" s="46">
        <f t="shared" si="3"/>
        <v>99.33035714285714</v>
      </c>
      <c r="J31" s="17"/>
      <c r="K31" s="17"/>
    </row>
    <row r="32" spans="1:11" ht="42" customHeight="1">
      <c r="A32" s="1">
        <v>28</v>
      </c>
      <c r="B32" s="16" t="s">
        <v>61</v>
      </c>
      <c r="C32" s="56" t="s">
        <v>39</v>
      </c>
      <c r="D32" s="90">
        <v>15.6</v>
      </c>
      <c r="E32" s="91"/>
      <c r="F32" s="53">
        <v>16.6</v>
      </c>
      <c r="G32" s="16">
        <v>25517</v>
      </c>
      <c r="H32" s="36">
        <v>116</v>
      </c>
      <c r="I32" s="46">
        <f>H32/G32*1000</f>
        <v>4.545988948544108</v>
      </c>
      <c r="J32" s="17"/>
      <c r="K32" s="17"/>
    </row>
    <row r="33" spans="1:11" ht="25.5" customHeight="1">
      <c r="A33" s="1">
        <v>29</v>
      </c>
      <c r="B33" s="21" t="s">
        <v>42</v>
      </c>
      <c r="C33" s="55" t="s">
        <v>27</v>
      </c>
      <c r="D33" s="92">
        <v>95</v>
      </c>
      <c r="E33" s="93"/>
      <c r="F33" s="21">
        <v>100</v>
      </c>
      <c r="G33" s="21">
        <v>549</v>
      </c>
      <c r="H33" s="33">
        <v>529</v>
      </c>
      <c r="I33" s="46">
        <f t="shared" si="3"/>
        <v>96.35701275045537</v>
      </c>
      <c r="J33" s="17"/>
      <c r="K33" s="17"/>
    </row>
    <row r="34" spans="1:11" ht="63.75">
      <c r="A34" s="1">
        <v>30</v>
      </c>
      <c r="B34" s="1" t="s">
        <v>47</v>
      </c>
      <c r="C34" s="56" t="s">
        <v>48</v>
      </c>
      <c r="D34" s="26">
        <v>0</v>
      </c>
      <c r="E34" s="27"/>
      <c r="F34" s="16">
        <v>0.5</v>
      </c>
      <c r="G34" s="16">
        <v>452</v>
      </c>
      <c r="H34" s="36">
        <v>0</v>
      </c>
      <c r="I34" s="46">
        <f t="shared" si="3"/>
        <v>0</v>
      </c>
      <c r="J34" s="17"/>
      <c r="K34" s="17"/>
    </row>
    <row r="35" spans="1:11" ht="89.25">
      <c r="A35" s="1">
        <v>31</v>
      </c>
      <c r="B35" s="1" t="s">
        <v>44</v>
      </c>
      <c r="C35" s="52" t="s">
        <v>82</v>
      </c>
      <c r="D35" s="49">
        <v>98</v>
      </c>
      <c r="E35" s="50"/>
      <c r="F35" s="18">
        <v>100</v>
      </c>
      <c r="G35" s="1">
        <v>4107</v>
      </c>
      <c r="H35" s="1">
        <v>4052</v>
      </c>
      <c r="I35" s="46">
        <f>H35/G35*100</f>
        <v>98.6608229851473</v>
      </c>
      <c r="J35" s="17"/>
      <c r="K35" s="17"/>
    </row>
    <row r="36" spans="1:11" ht="47.25" customHeight="1">
      <c r="A36" s="1">
        <v>32</v>
      </c>
      <c r="B36" s="1" t="s">
        <v>62</v>
      </c>
      <c r="C36" s="56" t="s">
        <v>43</v>
      </c>
      <c r="D36" s="90">
        <v>8</v>
      </c>
      <c r="E36" s="91"/>
      <c r="F36" s="53">
        <v>10</v>
      </c>
      <c r="G36" s="16">
        <v>74</v>
      </c>
      <c r="H36" s="36">
        <v>11</v>
      </c>
      <c r="I36" s="46">
        <f t="shared" si="3"/>
        <v>14.864864864864865</v>
      </c>
      <c r="J36" s="17"/>
      <c r="K36" s="17"/>
    </row>
    <row r="37" spans="1:11" ht="61.5" customHeight="1">
      <c r="A37" s="1">
        <v>33</v>
      </c>
      <c r="B37" s="1" t="s">
        <v>63</v>
      </c>
      <c r="C37" s="52" t="s">
        <v>83</v>
      </c>
      <c r="D37" s="49">
        <v>99</v>
      </c>
      <c r="E37" s="50"/>
      <c r="F37" s="18">
        <v>100</v>
      </c>
      <c r="G37" s="1">
        <v>0</v>
      </c>
      <c r="H37" s="1">
        <v>0</v>
      </c>
      <c r="I37" s="46" t="e">
        <f t="shared" si="3"/>
        <v>#DIV/0!</v>
      </c>
      <c r="J37" s="17"/>
      <c r="K37" s="17"/>
    </row>
    <row r="38" spans="1:13" ht="40.5" customHeight="1">
      <c r="A38" s="1">
        <v>34</v>
      </c>
      <c r="B38" s="58" t="s">
        <v>30</v>
      </c>
      <c r="C38" s="52" t="s">
        <v>83</v>
      </c>
      <c r="D38" s="49">
        <v>98</v>
      </c>
      <c r="E38" s="50"/>
      <c r="F38" s="18">
        <v>100</v>
      </c>
      <c r="G38" s="1">
        <v>114</v>
      </c>
      <c r="H38" s="32">
        <v>19</v>
      </c>
      <c r="I38" s="46">
        <f t="shared" si="3"/>
        <v>16.666666666666664</v>
      </c>
      <c r="J38" s="17"/>
      <c r="K38" s="17"/>
      <c r="L38" s="17"/>
      <c r="M38" s="17"/>
    </row>
    <row r="39" spans="1:11" ht="30" customHeight="1">
      <c r="A39" s="1">
        <v>35</v>
      </c>
      <c r="B39" s="1" t="s">
        <v>26</v>
      </c>
      <c r="C39" s="52" t="s">
        <v>16</v>
      </c>
      <c r="D39" s="88">
        <v>97</v>
      </c>
      <c r="E39" s="89"/>
      <c r="F39" s="18">
        <v>98</v>
      </c>
      <c r="G39" s="1">
        <v>234</v>
      </c>
      <c r="H39" s="32">
        <v>233</v>
      </c>
      <c r="I39" s="46">
        <f t="shared" si="3"/>
        <v>99.57264957264957</v>
      </c>
      <c r="J39" s="17"/>
      <c r="K39" s="17"/>
    </row>
    <row r="40" spans="1:11" ht="23.25" customHeight="1">
      <c r="A40" s="1">
        <v>36</v>
      </c>
      <c r="B40" s="1" t="s">
        <v>28</v>
      </c>
      <c r="C40" s="52" t="s">
        <v>29</v>
      </c>
      <c r="D40" s="88">
        <v>95</v>
      </c>
      <c r="E40" s="89"/>
      <c r="F40" s="18">
        <v>98</v>
      </c>
      <c r="G40" s="1">
        <v>234</v>
      </c>
      <c r="H40" s="32">
        <v>233</v>
      </c>
      <c r="I40" s="46">
        <f t="shared" si="3"/>
        <v>99.57264957264957</v>
      </c>
      <c r="J40" s="17"/>
      <c r="K40" s="17"/>
    </row>
    <row r="41" spans="1:11" ht="27.75" customHeight="1">
      <c r="A41" s="1">
        <v>37</v>
      </c>
      <c r="B41" s="1" t="s">
        <v>31</v>
      </c>
      <c r="C41" s="52" t="s">
        <v>16</v>
      </c>
      <c r="D41" s="49">
        <v>95</v>
      </c>
      <c r="E41" s="50"/>
      <c r="F41" s="18">
        <v>97</v>
      </c>
      <c r="G41" s="1">
        <v>213</v>
      </c>
      <c r="H41" s="32">
        <v>201</v>
      </c>
      <c r="I41" s="46">
        <f>H41/G41*100</f>
        <v>94.36619718309859</v>
      </c>
      <c r="J41" s="17"/>
      <c r="K41" s="17"/>
    </row>
    <row r="42" spans="1:11" ht="31.5" customHeight="1">
      <c r="A42" s="1">
        <v>38</v>
      </c>
      <c r="B42" s="1" t="s">
        <v>33</v>
      </c>
      <c r="C42" s="52" t="s">
        <v>16</v>
      </c>
      <c r="D42" s="49">
        <v>98</v>
      </c>
      <c r="E42" s="50"/>
      <c r="F42" s="18">
        <v>100</v>
      </c>
      <c r="G42" s="21">
        <v>109</v>
      </c>
      <c r="H42" s="33">
        <v>108</v>
      </c>
      <c r="I42" s="46">
        <f>H42/G42*100</f>
        <v>99.08256880733946</v>
      </c>
      <c r="J42" s="17"/>
      <c r="K42" s="17"/>
    </row>
    <row r="43" spans="1:11" ht="38.25" customHeight="1">
      <c r="A43" s="1">
        <v>39</v>
      </c>
      <c r="B43" s="1" t="s">
        <v>32</v>
      </c>
      <c r="C43" s="52" t="s">
        <v>16</v>
      </c>
      <c r="D43" s="49">
        <v>95</v>
      </c>
      <c r="E43" s="50"/>
      <c r="F43" s="18">
        <v>100</v>
      </c>
      <c r="G43" s="1"/>
      <c r="H43" s="70" t="s">
        <v>85</v>
      </c>
      <c r="I43" s="46" t="e">
        <f>H43/G43*100</f>
        <v>#VALUE!</v>
      </c>
      <c r="J43" s="17"/>
      <c r="K43" s="17"/>
    </row>
    <row r="44" spans="1:11" ht="32.25" customHeight="1">
      <c r="A44" s="48">
        <v>40</v>
      </c>
      <c r="B44" s="21" t="s">
        <v>25</v>
      </c>
      <c r="C44" s="57" t="s">
        <v>16</v>
      </c>
      <c r="D44" s="49">
        <v>95</v>
      </c>
      <c r="E44" s="50"/>
      <c r="F44" s="18">
        <v>100</v>
      </c>
      <c r="G44" s="1"/>
      <c r="H44" s="70" t="s">
        <v>85</v>
      </c>
      <c r="I44" s="46" t="e">
        <f>H44/G44*100</f>
        <v>#VALUE!</v>
      </c>
      <c r="J44" s="17"/>
      <c r="K44" s="17"/>
    </row>
    <row r="45" spans="1:11" ht="108.75" customHeight="1">
      <c r="A45" s="48">
        <v>41</v>
      </c>
      <c r="B45" s="66" t="s">
        <v>90</v>
      </c>
      <c r="C45" s="68" t="s">
        <v>100</v>
      </c>
      <c r="D45" s="99" t="s">
        <v>102</v>
      </c>
      <c r="E45" s="100"/>
      <c r="F45" s="101"/>
      <c r="G45" s="75"/>
      <c r="H45" s="76"/>
      <c r="I45" s="77"/>
      <c r="J45" s="17"/>
      <c r="K45" s="10"/>
    </row>
    <row r="46" spans="1:11" ht="105.75" customHeight="1">
      <c r="A46" s="48">
        <v>42</v>
      </c>
      <c r="B46" s="67" t="s">
        <v>91</v>
      </c>
      <c r="C46" s="68" t="s">
        <v>101</v>
      </c>
      <c r="D46" s="99" t="s">
        <v>102</v>
      </c>
      <c r="E46" s="100"/>
      <c r="F46" s="101"/>
      <c r="G46" s="73">
        <v>6</v>
      </c>
      <c r="H46" s="74">
        <v>6</v>
      </c>
      <c r="I46" s="46">
        <f>H46/G46*100</f>
        <v>100</v>
      </c>
      <c r="J46" s="17"/>
      <c r="K46" s="10"/>
    </row>
    <row r="47" spans="1:11" ht="110.25" customHeight="1">
      <c r="A47" s="48">
        <v>43</v>
      </c>
      <c r="B47" s="67" t="s">
        <v>92</v>
      </c>
      <c r="C47" s="68" t="s">
        <v>101</v>
      </c>
      <c r="D47" s="99" t="s">
        <v>102</v>
      </c>
      <c r="E47" s="100"/>
      <c r="F47" s="101"/>
      <c r="G47" s="73">
        <v>6</v>
      </c>
      <c r="H47" s="74">
        <v>6</v>
      </c>
      <c r="I47" s="46">
        <f>H47/G47*100</f>
        <v>100</v>
      </c>
      <c r="J47" s="17"/>
      <c r="K47" s="10"/>
    </row>
    <row r="48" spans="1:11" ht="73.5" customHeight="1">
      <c r="A48" s="48">
        <v>44</v>
      </c>
      <c r="B48" s="67" t="s">
        <v>93</v>
      </c>
      <c r="C48" s="68" t="s">
        <v>101</v>
      </c>
      <c r="D48" s="99" t="s">
        <v>102</v>
      </c>
      <c r="E48" s="100"/>
      <c r="F48" s="101"/>
      <c r="G48" s="73">
        <v>6</v>
      </c>
      <c r="H48" s="74">
        <v>1</v>
      </c>
      <c r="I48" s="46">
        <f>H48/G48*100</f>
        <v>16.666666666666664</v>
      </c>
      <c r="J48" s="17"/>
      <c r="K48" s="10"/>
    </row>
    <row r="49" spans="1:11" ht="76.5" customHeight="1">
      <c r="A49" s="48">
        <v>45</v>
      </c>
      <c r="B49" s="67" t="s">
        <v>94</v>
      </c>
      <c r="C49" s="68" t="s">
        <v>101</v>
      </c>
      <c r="D49" s="99" t="s">
        <v>102</v>
      </c>
      <c r="E49" s="100"/>
      <c r="F49" s="101"/>
      <c r="G49" s="73">
        <v>6</v>
      </c>
      <c r="H49" s="74">
        <v>6</v>
      </c>
      <c r="I49" s="46">
        <f>H49/G49*100</f>
        <v>100</v>
      </c>
      <c r="J49" s="17"/>
      <c r="K49" s="10"/>
    </row>
    <row r="50" spans="1:11" ht="81" customHeight="1">
      <c r="A50" s="48">
        <v>46</v>
      </c>
      <c r="B50" s="67" t="s">
        <v>95</v>
      </c>
      <c r="C50" s="68" t="s">
        <v>101</v>
      </c>
      <c r="D50" s="99" t="s">
        <v>102</v>
      </c>
      <c r="E50" s="100"/>
      <c r="F50" s="101"/>
      <c r="G50" s="1"/>
      <c r="H50" s="32"/>
      <c r="I50" s="46"/>
      <c r="J50" s="17"/>
      <c r="K50" s="10"/>
    </row>
    <row r="51" spans="1:11" ht="96" customHeight="1">
      <c r="A51" s="48">
        <v>47</v>
      </c>
      <c r="B51" s="67" t="s">
        <v>96</v>
      </c>
      <c r="C51" s="68" t="s">
        <v>101</v>
      </c>
      <c r="D51" s="99" t="s">
        <v>102</v>
      </c>
      <c r="E51" s="100"/>
      <c r="F51" s="101"/>
      <c r="G51" s="1"/>
      <c r="H51" s="32"/>
      <c r="I51" s="46"/>
      <c r="J51" s="17"/>
      <c r="K51" s="10"/>
    </row>
    <row r="52" spans="1:11" ht="105">
      <c r="A52" s="48">
        <v>48</v>
      </c>
      <c r="B52" s="67" t="s">
        <v>97</v>
      </c>
      <c r="C52" s="68" t="s">
        <v>101</v>
      </c>
      <c r="D52" s="99" t="s">
        <v>102</v>
      </c>
      <c r="E52" s="100"/>
      <c r="F52" s="101"/>
      <c r="G52" s="73">
        <v>6</v>
      </c>
      <c r="H52" s="74">
        <v>6</v>
      </c>
      <c r="I52" s="46">
        <f>H52/G52*100</f>
        <v>100</v>
      </c>
      <c r="J52" s="17"/>
      <c r="K52" s="10"/>
    </row>
    <row r="53" spans="1:11" ht="117.75" customHeight="1">
      <c r="A53" s="48">
        <v>49</v>
      </c>
      <c r="B53" s="67" t="s">
        <v>98</v>
      </c>
      <c r="C53" s="68" t="s">
        <v>101</v>
      </c>
      <c r="D53" s="99" t="s">
        <v>102</v>
      </c>
      <c r="E53" s="100"/>
      <c r="F53" s="101"/>
      <c r="G53" s="75"/>
      <c r="H53" s="76"/>
      <c r="I53" s="77"/>
      <c r="J53" s="17"/>
      <c r="K53" s="10"/>
    </row>
    <row r="54" spans="1:11" ht="78" customHeight="1">
      <c r="A54" s="48">
        <v>50</v>
      </c>
      <c r="B54" s="67" t="s">
        <v>99</v>
      </c>
      <c r="C54" s="72" t="s">
        <v>84</v>
      </c>
      <c r="D54" s="99" t="s">
        <v>102</v>
      </c>
      <c r="E54" s="100"/>
      <c r="F54" s="101"/>
      <c r="G54" s="75"/>
      <c r="H54" s="76"/>
      <c r="I54" s="77"/>
      <c r="J54" s="17"/>
      <c r="K54" s="10"/>
    </row>
    <row r="55" spans="1:11" ht="88.5" customHeight="1">
      <c r="A55" s="1">
        <v>51</v>
      </c>
      <c r="B55" s="59" t="s">
        <v>64</v>
      </c>
      <c r="C55" s="52" t="s">
        <v>16</v>
      </c>
      <c r="D55" s="63">
        <v>19.6</v>
      </c>
      <c r="E55" s="12"/>
      <c r="F55" s="1">
        <v>21.6</v>
      </c>
      <c r="G55" s="24">
        <v>763</v>
      </c>
      <c r="H55" s="42">
        <v>183</v>
      </c>
      <c r="I55" s="47">
        <f aca="true" t="shared" si="4" ref="I55:I66">H55/G55*100</f>
        <v>23.98427260812582</v>
      </c>
      <c r="J55" s="17"/>
      <c r="K55" s="17"/>
    </row>
    <row r="56" spans="1:19" ht="30" customHeight="1">
      <c r="A56" s="1">
        <v>52</v>
      </c>
      <c r="B56" s="5" t="s">
        <v>65</v>
      </c>
      <c r="C56" s="52" t="s">
        <v>16</v>
      </c>
      <c r="D56" s="63">
        <v>10.2</v>
      </c>
      <c r="E56" s="12"/>
      <c r="F56" s="1">
        <v>11.2</v>
      </c>
      <c r="G56" s="45">
        <v>42</v>
      </c>
      <c r="H56" s="34">
        <v>9</v>
      </c>
      <c r="I56" s="47">
        <f t="shared" si="4"/>
        <v>21.428571428571427</v>
      </c>
      <c r="J56" s="17"/>
      <c r="K56" s="40"/>
      <c r="L56" s="25"/>
      <c r="M56" s="25"/>
      <c r="N56" s="25"/>
      <c r="O56" s="25"/>
      <c r="P56" s="25"/>
      <c r="Q56" s="25"/>
      <c r="R56" s="25"/>
      <c r="S56" s="25"/>
    </row>
    <row r="57" spans="1:11" ht="42" customHeight="1">
      <c r="A57" s="1">
        <v>53</v>
      </c>
      <c r="B57" s="5" t="s">
        <v>66</v>
      </c>
      <c r="C57" s="52" t="s">
        <v>16</v>
      </c>
      <c r="D57" s="63">
        <v>13.8</v>
      </c>
      <c r="E57" s="12"/>
      <c r="F57" s="1">
        <v>14.8</v>
      </c>
      <c r="G57" s="24">
        <v>647</v>
      </c>
      <c r="H57" s="42">
        <v>81</v>
      </c>
      <c r="I57" s="47">
        <f t="shared" si="4"/>
        <v>12.5193199381762</v>
      </c>
      <c r="J57" s="17"/>
      <c r="K57" s="17"/>
    </row>
    <row r="58" spans="1:11" ht="36" customHeight="1">
      <c r="A58" s="1">
        <v>54</v>
      </c>
      <c r="B58" s="5" t="s">
        <v>67</v>
      </c>
      <c r="C58" s="52" t="s">
        <v>16</v>
      </c>
      <c r="D58" s="63">
        <v>47.5</v>
      </c>
      <c r="E58" s="12"/>
      <c r="F58" s="1">
        <v>50</v>
      </c>
      <c r="G58" s="43">
        <v>93464</v>
      </c>
      <c r="H58" s="42">
        <v>64950</v>
      </c>
      <c r="I58" s="47">
        <f t="shared" si="4"/>
        <v>69.49199691859967</v>
      </c>
      <c r="J58" s="17"/>
      <c r="K58" s="17"/>
    </row>
    <row r="59" spans="1:11" ht="64.5" customHeight="1">
      <c r="A59" s="1">
        <v>55</v>
      </c>
      <c r="B59" s="5" t="s">
        <v>68</v>
      </c>
      <c r="C59" s="52" t="s">
        <v>16</v>
      </c>
      <c r="D59" s="63">
        <v>50</v>
      </c>
      <c r="E59" s="12"/>
      <c r="F59" s="1">
        <v>55</v>
      </c>
      <c r="G59" s="61">
        <v>15</v>
      </c>
      <c r="H59" s="34">
        <v>11</v>
      </c>
      <c r="I59" s="47">
        <f t="shared" si="4"/>
        <v>73.33333333333333</v>
      </c>
      <c r="J59" s="17"/>
      <c r="K59" s="17"/>
    </row>
    <row r="60" spans="1:11" ht="49.5" customHeight="1">
      <c r="A60" s="1">
        <v>56</v>
      </c>
      <c r="B60" s="5" t="s">
        <v>69</v>
      </c>
      <c r="C60" s="52" t="s">
        <v>16</v>
      </c>
      <c r="D60" s="63">
        <v>40</v>
      </c>
      <c r="E60" s="12"/>
      <c r="F60" s="1">
        <v>45</v>
      </c>
      <c r="G60" s="61">
        <v>88</v>
      </c>
      <c r="H60" s="34">
        <v>69</v>
      </c>
      <c r="I60" s="47">
        <f t="shared" si="4"/>
        <v>78.4090909090909</v>
      </c>
      <c r="J60" s="17"/>
      <c r="K60" s="17"/>
    </row>
    <row r="61" spans="1:11" ht="63.75" customHeight="1">
      <c r="A61" s="1">
        <v>57</v>
      </c>
      <c r="B61" s="1" t="s">
        <v>70</v>
      </c>
      <c r="C61" s="52" t="s">
        <v>16</v>
      </c>
      <c r="D61" s="63">
        <v>50</v>
      </c>
      <c r="E61" s="12"/>
      <c r="F61" s="1">
        <v>55</v>
      </c>
      <c r="G61" s="21">
        <v>30</v>
      </c>
      <c r="H61" s="33">
        <v>22</v>
      </c>
      <c r="I61" s="46">
        <f t="shared" si="4"/>
        <v>73.33333333333333</v>
      </c>
      <c r="J61" s="17"/>
      <c r="K61" s="17"/>
    </row>
    <row r="62" spans="1:11" ht="61.5" customHeight="1">
      <c r="A62" s="1">
        <v>58</v>
      </c>
      <c r="B62" s="24" t="s">
        <v>71</v>
      </c>
      <c r="C62" s="52" t="s">
        <v>16</v>
      </c>
      <c r="D62" s="63">
        <v>50</v>
      </c>
      <c r="E62" s="12"/>
      <c r="F62" s="1">
        <v>55</v>
      </c>
      <c r="G62" s="62">
        <v>16</v>
      </c>
      <c r="H62" s="62">
        <v>13</v>
      </c>
      <c r="I62" s="47">
        <f t="shared" si="4"/>
        <v>81.25</v>
      </c>
      <c r="J62" s="17"/>
      <c r="K62" s="31"/>
    </row>
    <row r="63" spans="1:11" ht="74.25" customHeight="1">
      <c r="A63" s="1">
        <v>59</v>
      </c>
      <c r="B63" s="24" t="s">
        <v>72</v>
      </c>
      <c r="C63" s="52" t="s">
        <v>16</v>
      </c>
      <c r="D63" s="63">
        <v>50</v>
      </c>
      <c r="E63" s="12"/>
      <c r="F63" s="1">
        <v>58</v>
      </c>
      <c r="G63" s="62">
        <v>16</v>
      </c>
      <c r="H63" s="62">
        <v>13</v>
      </c>
      <c r="I63" s="47">
        <f t="shared" si="4"/>
        <v>81.25</v>
      </c>
      <c r="J63" s="17"/>
      <c r="K63" s="31"/>
    </row>
    <row r="64" spans="1:11" ht="60.75" customHeight="1">
      <c r="A64" s="1">
        <v>60</v>
      </c>
      <c r="B64" s="22" t="s">
        <v>73</v>
      </c>
      <c r="C64" s="23" t="s">
        <v>16</v>
      </c>
      <c r="D64" s="64">
        <v>75</v>
      </c>
      <c r="E64" s="65"/>
      <c r="F64" s="21">
        <v>85</v>
      </c>
      <c r="G64" s="38">
        <v>372</v>
      </c>
      <c r="H64" s="34">
        <v>340</v>
      </c>
      <c r="I64" s="47">
        <f t="shared" si="4"/>
        <v>91.39784946236558</v>
      </c>
      <c r="J64" s="17"/>
      <c r="K64" s="17"/>
    </row>
    <row r="65" spans="1:11" ht="48.75" customHeight="1">
      <c r="A65" s="1">
        <v>61</v>
      </c>
      <c r="B65" s="22" t="s">
        <v>74</v>
      </c>
      <c r="C65" s="23" t="s">
        <v>16</v>
      </c>
      <c r="D65" s="64">
        <v>33</v>
      </c>
      <c r="E65" s="65"/>
      <c r="F65" s="71">
        <v>38</v>
      </c>
      <c r="G65" s="38">
        <v>25839</v>
      </c>
      <c r="H65" s="34">
        <v>2839</v>
      </c>
      <c r="I65" s="47">
        <f t="shared" si="4"/>
        <v>10.98726730910639</v>
      </c>
      <c r="J65" s="17"/>
      <c r="K65" s="17"/>
    </row>
    <row r="66" spans="1:11" ht="60.75" customHeight="1">
      <c r="A66" s="1">
        <v>62</v>
      </c>
      <c r="B66" s="1" t="s">
        <v>75</v>
      </c>
      <c r="C66" s="1" t="s">
        <v>16</v>
      </c>
      <c r="D66" s="63">
        <v>63.7</v>
      </c>
      <c r="E66" s="12"/>
      <c r="F66" s="18">
        <v>65.7</v>
      </c>
      <c r="G66" s="41">
        <v>4720</v>
      </c>
      <c r="H66" s="36">
        <v>2662</v>
      </c>
      <c r="I66" s="46">
        <f t="shared" si="4"/>
        <v>56.39830508474576</v>
      </c>
      <c r="J66" s="17"/>
      <c r="K66" s="17"/>
    </row>
    <row r="67" spans="1:7" ht="16.5" customHeight="1">
      <c r="A67" s="2"/>
      <c r="B67" s="13"/>
      <c r="C67" s="7"/>
      <c r="D67" s="2"/>
      <c r="E67" s="2"/>
      <c r="F67" s="2"/>
      <c r="G67" s="2"/>
    </row>
    <row r="68" spans="2:3" ht="12.75">
      <c r="B68" s="14"/>
      <c r="C68" s="8"/>
    </row>
    <row r="69" spans="1:2" ht="12.75">
      <c r="A69" s="3" t="s">
        <v>46</v>
      </c>
      <c r="B69" s="14"/>
    </row>
    <row r="71" ht="12" customHeight="1">
      <c r="B71" s="15" t="s">
        <v>37</v>
      </c>
    </row>
    <row r="72" ht="12.75">
      <c r="B72" s="15" t="s">
        <v>36</v>
      </c>
    </row>
  </sheetData>
  <sheetProtection/>
  <mergeCells count="39">
    <mergeCell ref="D53:F53"/>
    <mergeCell ref="D54:F54"/>
    <mergeCell ref="D47:F47"/>
    <mergeCell ref="D48:F48"/>
    <mergeCell ref="D49:F49"/>
    <mergeCell ref="D50:F50"/>
    <mergeCell ref="D51:F51"/>
    <mergeCell ref="D52:F52"/>
    <mergeCell ref="D33:E33"/>
    <mergeCell ref="D36:E36"/>
    <mergeCell ref="D39:E39"/>
    <mergeCell ref="D40:E40"/>
    <mergeCell ref="D45:F45"/>
    <mergeCell ref="D46:F46"/>
    <mergeCell ref="E17:F17"/>
    <mergeCell ref="E26:F26"/>
    <mergeCell ref="D27:E27"/>
    <mergeCell ref="D28:E28"/>
    <mergeCell ref="D31:E31"/>
    <mergeCell ref="D32:E32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A1:I1"/>
    <mergeCell ref="A2:I2"/>
    <mergeCell ref="A3:A4"/>
    <mergeCell ref="B3:B4"/>
    <mergeCell ref="C3:C4"/>
    <mergeCell ref="D3:F3"/>
    <mergeCell ref="E4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6" ySplit="3" topLeftCell="G6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11" sqref="K11"/>
    </sheetView>
  </sheetViews>
  <sheetFormatPr defaultColWidth="9.140625" defaultRowHeight="12.75"/>
  <cols>
    <col min="1" max="1" width="3.140625" style="3" customWidth="1"/>
    <col min="2" max="2" width="45.8515625" style="15" customWidth="1"/>
    <col min="3" max="3" width="10.7109375" style="9" customWidth="1"/>
    <col min="4" max="4" width="5.57421875" style="3" customWidth="1"/>
    <col min="5" max="5" width="2.140625" style="3" hidden="1" customWidth="1"/>
    <col min="6" max="6" width="6.28125" style="3" customWidth="1"/>
    <col min="7" max="7" width="10.421875" style="3" customWidth="1"/>
    <col min="8" max="8" width="9.8515625" style="3" customWidth="1"/>
    <col min="9" max="9" width="8.140625" style="11" customWidth="1"/>
    <col min="10" max="10" width="0" style="3" hidden="1" customWidth="1"/>
    <col min="11" max="11" width="78.28125" style="3" customWidth="1"/>
    <col min="12" max="16384" width="9.140625" style="3" customWidth="1"/>
  </cols>
  <sheetData>
    <row r="1" spans="1:9" ht="14.2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104</v>
      </c>
      <c r="B2" s="105"/>
      <c r="C2" s="105"/>
      <c r="D2" s="105"/>
      <c r="E2" s="105"/>
      <c r="F2" s="105"/>
      <c r="G2" s="105"/>
      <c r="H2" s="105"/>
      <c r="I2" s="105"/>
    </row>
    <row r="3" spans="1:9" ht="52.5" customHeight="1">
      <c r="A3" s="106" t="s">
        <v>0</v>
      </c>
      <c r="B3" s="106" t="s">
        <v>1</v>
      </c>
      <c r="C3" s="106" t="s">
        <v>2</v>
      </c>
      <c r="D3" s="95" t="s">
        <v>3</v>
      </c>
      <c r="E3" s="96"/>
      <c r="F3" s="97"/>
      <c r="G3" s="1" t="s">
        <v>34</v>
      </c>
      <c r="H3" s="1" t="s">
        <v>38</v>
      </c>
      <c r="I3" s="28" t="s">
        <v>16</v>
      </c>
    </row>
    <row r="4" spans="1:9" ht="13.5" customHeight="1">
      <c r="A4" s="107"/>
      <c r="B4" s="107"/>
      <c r="C4" s="107"/>
      <c r="D4" s="4" t="s">
        <v>4</v>
      </c>
      <c r="E4" s="108" t="s">
        <v>5</v>
      </c>
      <c r="F4" s="109"/>
      <c r="G4" s="4"/>
      <c r="H4" s="29"/>
      <c r="I4" s="30"/>
    </row>
    <row r="5" spans="1:11" ht="43.5" customHeight="1">
      <c r="A5" s="1">
        <v>1</v>
      </c>
      <c r="B5" s="1" t="s">
        <v>6</v>
      </c>
      <c r="C5" s="52" t="s">
        <v>7</v>
      </c>
      <c r="D5" s="1">
        <v>4.1</v>
      </c>
      <c r="E5" s="98">
        <v>4.4</v>
      </c>
      <c r="F5" s="98"/>
      <c r="G5" s="1">
        <v>344</v>
      </c>
      <c r="H5" s="32">
        <v>3</v>
      </c>
      <c r="I5" s="69">
        <f>H5/G5*1000</f>
        <v>8.720930232558139</v>
      </c>
      <c r="J5" s="17"/>
      <c r="K5" s="17"/>
    </row>
    <row r="6" spans="1:11" ht="60" customHeight="1">
      <c r="A6" s="1">
        <v>2</v>
      </c>
      <c r="B6" s="1" t="s">
        <v>8</v>
      </c>
      <c r="C6" s="52" t="s">
        <v>9</v>
      </c>
      <c r="D6" s="1">
        <v>6.5</v>
      </c>
      <c r="E6" s="98">
        <v>7.5</v>
      </c>
      <c r="F6" s="98"/>
      <c r="G6" s="1">
        <v>715</v>
      </c>
      <c r="H6" s="32">
        <v>9</v>
      </c>
      <c r="I6" s="69">
        <f>H6/G6*1000</f>
        <v>12.587412587412588</v>
      </c>
      <c r="J6" s="17"/>
      <c r="K6" s="17"/>
    </row>
    <row r="7" spans="1:11" ht="43.5" customHeight="1">
      <c r="A7" s="1">
        <v>3</v>
      </c>
      <c r="B7" s="1" t="s">
        <v>107</v>
      </c>
      <c r="C7" s="52" t="s">
        <v>76</v>
      </c>
      <c r="D7" s="18">
        <v>44</v>
      </c>
      <c r="E7" s="98">
        <v>49.7</v>
      </c>
      <c r="F7" s="98"/>
      <c r="G7" s="1">
        <v>11450</v>
      </c>
      <c r="H7" s="32">
        <v>3</v>
      </c>
      <c r="I7" s="69">
        <f>H7*100000/G7</f>
        <v>26.200873362445414</v>
      </c>
      <c r="J7" s="17"/>
      <c r="K7" s="17"/>
    </row>
    <row r="8" spans="1:11" ht="30.75" customHeight="1">
      <c r="A8" s="1">
        <v>4</v>
      </c>
      <c r="B8" s="1" t="s">
        <v>51</v>
      </c>
      <c r="C8" s="52" t="s">
        <v>7</v>
      </c>
      <c r="D8" s="18">
        <v>5</v>
      </c>
      <c r="E8" s="95">
        <v>5.4</v>
      </c>
      <c r="F8" s="97"/>
      <c r="G8" s="1">
        <v>344</v>
      </c>
      <c r="H8" s="32">
        <v>3</v>
      </c>
      <c r="I8" s="69">
        <f>H8/G8*1000</f>
        <v>8.720930232558139</v>
      </c>
      <c r="J8" s="17"/>
      <c r="K8" s="17"/>
    </row>
    <row r="9" spans="1:11" ht="41.25" customHeight="1">
      <c r="A9" s="1">
        <v>5</v>
      </c>
      <c r="B9" s="1" t="s">
        <v>10</v>
      </c>
      <c r="C9" s="52" t="s">
        <v>77</v>
      </c>
      <c r="D9" s="18">
        <v>0.6</v>
      </c>
      <c r="E9" s="88">
        <v>1</v>
      </c>
      <c r="F9" s="89"/>
      <c r="G9" s="1">
        <v>11856</v>
      </c>
      <c r="H9" s="32">
        <v>2</v>
      </c>
      <c r="I9" s="46">
        <f>H9/G9*1000</f>
        <v>0.16869095816464236</v>
      </c>
      <c r="J9" s="17">
        <f>I9*4</f>
        <v>0.6747638326585694</v>
      </c>
      <c r="K9" s="17" t="s">
        <v>108</v>
      </c>
    </row>
    <row r="10" spans="1:11" ht="26.25" customHeight="1">
      <c r="A10" s="1">
        <v>6</v>
      </c>
      <c r="B10" s="1" t="s">
        <v>52</v>
      </c>
      <c r="C10" s="52" t="s">
        <v>88</v>
      </c>
      <c r="D10" s="18">
        <v>740</v>
      </c>
      <c r="E10" s="88">
        <v>741.7</v>
      </c>
      <c r="F10" s="89"/>
      <c r="G10" s="21">
        <v>26158</v>
      </c>
      <c r="H10" s="33">
        <v>128</v>
      </c>
      <c r="I10" s="46">
        <f aca="true" t="shared" si="0" ref="I10:I16">H10/G10*100000</f>
        <v>489.3340469454851</v>
      </c>
      <c r="J10" s="17">
        <f aca="true" t="shared" si="1" ref="J10:J17">I10*4</f>
        <v>1957.3361877819405</v>
      </c>
      <c r="K10" s="17"/>
    </row>
    <row r="11" spans="1:11" ht="18.75" customHeight="1">
      <c r="A11" s="1">
        <v>7</v>
      </c>
      <c r="B11" s="1" t="s">
        <v>53</v>
      </c>
      <c r="C11" s="52" t="s">
        <v>78</v>
      </c>
      <c r="D11" s="18">
        <v>180.5</v>
      </c>
      <c r="E11" s="88">
        <v>188.1</v>
      </c>
      <c r="F11" s="89"/>
      <c r="G11" s="21">
        <v>28417</v>
      </c>
      <c r="H11" s="33">
        <v>33</v>
      </c>
      <c r="I11" s="46">
        <f t="shared" si="0"/>
        <v>116.12767005665624</v>
      </c>
      <c r="J11" s="17">
        <f t="shared" si="1"/>
        <v>464.51068022662497</v>
      </c>
      <c r="K11" s="17"/>
    </row>
    <row r="12" spans="1:11" ht="27" customHeight="1">
      <c r="A12" s="1">
        <v>8</v>
      </c>
      <c r="B12" s="1" t="s">
        <v>11</v>
      </c>
      <c r="C12" s="52" t="s">
        <v>12</v>
      </c>
      <c r="D12" s="18">
        <v>509.6</v>
      </c>
      <c r="E12" s="88">
        <v>519.1</v>
      </c>
      <c r="F12" s="89"/>
      <c r="G12" s="21">
        <v>93065</v>
      </c>
      <c r="H12" s="33">
        <v>400</v>
      </c>
      <c r="I12" s="46">
        <f t="shared" si="0"/>
        <v>429.80712405308117</v>
      </c>
      <c r="J12" s="17">
        <f t="shared" si="1"/>
        <v>1719.2284962123247</v>
      </c>
      <c r="K12" s="17"/>
    </row>
    <row r="13" spans="1:11" ht="31.5" customHeight="1">
      <c r="A13" s="1">
        <v>9</v>
      </c>
      <c r="B13" s="1" t="s">
        <v>54</v>
      </c>
      <c r="C13" s="52" t="s">
        <v>12</v>
      </c>
      <c r="D13" s="71">
        <v>24.3</v>
      </c>
      <c r="E13" s="102">
        <v>25.5</v>
      </c>
      <c r="F13" s="103"/>
      <c r="G13" s="21">
        <v>93065</v>
      </c>
      <c r="H13" s="33">
        <v>23</v>
      </c>
      <c r="I13" s="46">
        <f t="shared" si="0"/>
        <v>24.713909633052168</v>
      </c>
      <c r="J13" s="17">
        <f t="shared" si="1"/>
        <v>98.85563853220867</v>
      </c>
      <c r="K13" s="17"/>
    </row>
    <row r="14" spans="1:11" ht="31.5" customHeight="1">
      <c r="A14" s="1">
        <v>10</v>
      </c>
      <c r="B14" s="1" t="s">
        <v>55</v>
      </c>
      <c r="C14" s="52" t="s">
        <v>12</v>
      </c>
      <c r="D14" s="1">
        <v>69.7</v>
      </c>
      <c r="E14" s="95">
        <v>71.8</v>
      </c>
      <c r="F14" s="97"/>
      <c r="G14" s="21">
        <v>93065</v>
      </c>
      <c r="H14" s="33">
        <v>66</v>
      </c>
      <c r="I14" s="46">
        <f t="shared" si="0"/>
        <v>70.91817546875839</v>
      </c>
      <c r="J14" s="17">
        <f t="shared" si="1"/>
        <v>283.67270187503357</v>
      </c>
      <c r="K14" s="17"/>
    </row>
    <row r="15" spans="1:11" ht="27" customHeight="1">
      <c r="A15" s="1">
        <v>11</v>
      </c>
      <c r="B15" s="1" t="s">
        <v>13</v>
      </c>
      <c r="C15" s="52" t="s">
        <v>12</v>
      </c>
      <c r="D15" s="18">
        <v>45</v>
      </c>
      <c r="E15" s="88">
        <v>50</v>
      </c>
      <c r="F15" s="89"/>
      <c r="G15" s="21">
        <v>93065</v>
      </c>
      <c r="H15" s="33">
        <v>32</v>
      </c>
      <c r="I15" s="46">
        <f t="shared" si="0"/>
        <v>34.38456992424649</v>
      </c>
      <c r="J15" s="17">
        <f t="shared" si="1"/>
        <v>137.53827969698597</v>
      </c>
      <c r="K15" s="17"/>
    </row>
    <row r="16" spans="1:11" ht="30.75" customHeight="1">
      <c r="A16" s="1">
        <v>12</v>
      </c>
      <c r="B16" s="1" t="s">
        <v>14</v>
      </c>
      <c r="C16" s="52" t="s">
        <v>12</v>
      </c>
      <c r="D16" s="18">
        <v>181</v>
      </c>
      <c r="E16" s="88">
        <v>185.8</v>
      </c>
      <c r="F16" s="89"/>
      <c r="G16" s="21">
        <v>93065</v>
      </c>
      <c r="H16" s="33">
        <v>121</v>
      </c>
      <c r="I16" s="46">
        <f t="shared" si="0"/>
        <v>130.01665502605707</v>
      </c>
      <c r="J16" s="17">
        <f t="shared" si="1"/>
        <v>520.0666201042283</v>
      </c>
      <c r="K16" s="17"/>
    </row>
    <row r="17" spans="1:11" ht="28.5" customHeight="1">
      <c r="A17" s="1">
        <v>13</v>
      </c>
      <c r="B17" s="1" t="s">
        <v>15</v>
      </c>
      <c r="C17" s="52" t="s">
        <v>12</v>
      </c>
      <c r="D17" s="18">
        <v>70</v>
      </c>
      <c r="E17" s="88">
        <v>75</v>
      </c>
      <c r="F17" s="89"/>
      <c r="G17" s="21">
        <v>93065</v>
      </c>
      <c r="H17" s="33">
        <v>56</v>
      </c>
      <c r="I17" s="46">
        <f>H17/G17*100000</f>
        <v>60.172997367431364</v>
      </c>
      <c r="J17" s="17">
        <f t="shared" si="1"/>
        <v>240.69198946972546</v>
      </c>
      <c r="K17" s="17"/>
    </row>
    <row r="18" spans="1:11" ht="28.5" customHeight="1">
      <c r="A18" s="5">
        <v>14</v>
      </c>
      <c r="B18" s="1" t="s">
        <v>18</v>
      </c>
      <c r="C18" s="52" t="s">
        <v>16</v>
      </c>
      <c r="D18" s="18">
        <v>2</v>
      </c>
      <c r="E18" s="18"/>
      <c r="F18" s="18">
        <v>3</v>
      </c>
      <c r="G18" s="1">
        <v>81209</v>
      </c>
      <c r="H18" s="32">
        <v>48</v>
      </c>
      <c r="I18" s="46">
        <f aca="true" t="shared" si="2" ref="I18:I25">H18/G18*100</f>
        <v>0.059106749251930206</v>
      </c>
      <c r="J18" s="17"/>
      <c r="K18" s="17"/>
    </row>
    <row r="19" spans="1:11" ht="28.5" customHeight="1">
      <c r="A19" s="5">
        <v>15</v>
      </c>
      <c r="B19" s="1" t="s">
        <v>19</v>
      </c>
      <c r="C19" s="52" t="s">
        <v>79</v>
      </c>
      <c r="D19" s="18">
        <v>65</v>
      </c>
      <c r="E19" s="18"/>
      <c r="F19" s="18">
        <v>70</v>
      </c>
      <c r="G19" s="1">
        <v>28175</v>
      </c>
      <c r="H19" s="32">
        <v>19322</v>
      </c>
      <c r="I19" s="69">
        <f t="shared" si="2"/>
        <v>68.57852706299911</v>
      </c>
      <c r="J19" s="17"/>
      <c r="K19" s="44"/>
    </row>
    <row r="20" spans="1:11" ht="28.5" customHeight="1">
      <c r="A20" s="5">
        <v>16</v>
      </c>
      <c r="B20" s="1" t="s">
        <v>40</v>
      </c>
      <c r="C20" s="52" t="s">
        <v>16</v>
      </c>
      <c r="D20" s="18">
        <v>30</v>
      </c>
      <c r="E20" s="18"/>
      <c r="F20" s="18">
        <v>36.2</v>
      </c>
      <c r="G20" s="1">
        <v>293</v>
      </c>
      <c r="H20" s="32">
        <v>95</v>
      </c>
      <c r="I20" s="46">
        <f t="shared" si="2"/>
        <v>32.42320819112628</v>
      </c>
      <c r="J20" s="17"/>
      <c r="K20" s="17"/>
    </row>
    <row r="21" spans="1:11" ht="30" customHeight="1">
      <c r="A21" s="5">
        <v>17</v>
      </c>
      <c r="B21" s="19" t="s">
        <v>56</v>
      </c>
      <c r="C21" s="54" t="s">
        <v>80</v>
      </c>
      <c r="D21" s="51">
        <v>8</v>
      </c>
      <c r="E21" s="51"/>
      <c r="F21" s="51">
        <v>9.5</v>
      </c>
      <c r="G21" s="6">
        <v>117</v>
      </c>
      <c r="H21" s="39">
        <v>8</v>
      </c>
      <c r="I21" s="60">
        <f t="shared" si="2"/>
        <v>6.837606837606838</v>
      </c>
      <c r="J21" s="17"/>
      <c r="K21" s="17"/>
    </row>
    <row r="22" spans="1:11" ht="72.75" customHeight="1">
      <c r="A22" s="5">
        <v>18</v>
      </c>
      <c r="B22" s="1" t="s">
        <v>57</v>
      </c>
      <c r="C22" s="52" t="s">
        <v>17</v>
      </c>
      <c r="D22" s="18">
        <v>55.7</v>
      </c>
      <c r="E22" s="18"/>
      <c r="F22" s="18">
        <v>56.7</v>
      </c>
      <c r="G22" s="1">
        <v>293</v>
      </c>
      <c r="H22" s="32">
        <v>180</v>
      </c>
      <c r="I22" s="46">
        <f t="shared" si="2"/>
        <v>61.43344709897611</v>
      </c>
      <c r="J22" s="17"/>
      <c r="K22" s="17"/>
    </row>
    <row r="23" spans="1:11" ht="63.75" customHeight="1">
      <c r="A23" s="5">
        <v>19</v>
      </c>
      <c r="B23" s="1" t="s">
        <v>49</v>
      </c>
      <c r="C23" s="52" t="s">
        <v>81</v>
      </c>
      <c r="D23" s="1">
        <v>70</v>
      </c>
      <c r="E23" s="1"/>
      <c r="F23" s="1">
        <v>75</v>
      </c>
      <c r="G23" s="21">
        <v>143</v>
      </c>
      <c r="H23" s="33">
        <v>120</v>
      </c>
      <c r="I23" s="46">
        <f t="shared" si="2"/>
        <v>83.91608391608392</v>
      </c>
      <c r="J23" s="17"/>
      <c r="K23" s="17"/>
    </row>
    <row r="24" spans="1:11" ht="56.25" customHeight="1">
      <c r="A24" s="5">
        <v>20</v>
      </c>
      <c r="B24" s="20" t="s">
        <v>86</v>
      </c>
      <c r="C24" s="52" t="s">
        <v>16</v>
      </c>
      <c r="D24" s="1">
        <v>25</v>
      </c>
      <c r="E24" s="1"/>
      <c r="F24" s="1">
        <v>30</v>
      </c>
      <c r="G24" s="1" t="s">
        <v>87</v>
      </c>
      <c r="H24" s="32" t="s">
        <v>87</v>
      </c>
      <c r="I24" s="46" t="e">
        <f t="shared" si="2"/>
        <v>#VALUE!</v>
      </c>
      <c r="J24" s="17" t="s">
        <v>45</v>
      </c>
      <c r="K24" s="10"/>
    </row>
    <row r="25" spans="1:11" ht="90.75" customHeight="1">
      <c r="A25" s="5">
        <v>21</v>
      </c>
      <c r="B25" s="35" t="s">
        <v>58</v>
      </c>
      <c r="C25" s="52" t="s">
        <v>16</v>
      </c>
      <c r="D25" s="18">
        <v>4.5</v>
      </c>
      <c r="E25" s="18">
        <v>100</v>
      </c>
      <c r="F25" s="18">
        <v>5</v>
      </c>
      <c r="G25" s="21">
        <v>820</v>
      </c>
      <c r="H25" s="33">
        <v>40</v>
      </c>
      <c r="I25" s="46">
        <f t="shared" si="2"/>
        <v>4.878048780487805</v>
      </c>
      <c r="J25" s="17"/>
      <c r="K25" s="17"/>
    </row>
    <row r="26" spans="1:11" ht="57" customHeight="1">
      <c r="A26" s="5">
        <v>22</v>
      </c>
      <c r="B26" s="37" t="s">
        <v>59</v>
      </c>
      <c r="C26" s="52" t="s">
        <v>16</v>
      </c>
      <c r="D26" s="18">
        <v>37</v>
      </c>
      <c r="E26" s="94">
        <v>41</v>
      </c>
      <c r="F26" s="94"/>
      <c r="G26" s="1">
        <v>1124</v>
      </c>
      <c r="H26" s="32">
        <v>525</v>
      </c>
      <c r="I26" s="46">
        <f>H26/G26*100</f>
        <v>46.70818505338079</v>
      </c>
      <c r="J26" s="17"/>
      <c r="K26" s="17"/>
    </row>
    <row r="27" spans="1:11" ht="44.25" customHeight="1">
      <c r="A27" s="1">
        <v>23</v>
      </c>
      <c r="B27" s="1" t="s">
        <v>22</v>
      </c>
      <c r="C27" s="52" t="s">
        <v>16</v>
      </c>
      <c r="D27" s="94">
        <v>99</v>
      </c>
      <c r="E27" s="94"/>
      <c r="F27" s="18">
        <v>100</v>
      </c>
      <c r="G27" s="1">
        <v>14368</v>
      </c>
      <c r="H27" s="32">
        <v>4352</v>
      </c>
      <c r="I27" s="46">
        <f>H27/G27*100</f>
        <v>30.28953229398664</v>
      </c>
      <c r="J27" s="17"/>
      <c r="K27" s="17"/>
    </row>
    <row r="28" spans="1:11" ht="34.5" customHeight="1">
      <c r="A28" s="1">
        <v>24</v>
      </c>
      <c r="B28" s="1" t="s">
        <v>60</v>
      </c>
      <c r="C28" s="52" t="s">
        <v>41</v>
      </c>
      <c r="D28" s="94">
        <v>35</v>
      </c>
      <c r="E28" s="94"/>
      <c r="F28" s="18">
        <v>40</v>
      </c>
      <c r="G28" s="21">
        <v>81209</v>
      </c>
      <c r="H28" s="33">
        <v>29869</v>
      </c>
      <c r="I28" s="46">
        <f>H28/G28*100</f>
        <v>36.780406112622984</v>
      </c>
      <c r="J28" s="17"/>
      <c r="K28" s="17"/>
    </row>
    <row r="29" spans="1:11" ht="34.5" customHeight="1">
      <c r="A29" s="1">
        <v>25</v>
      </c>
      <c r="B29" s="37" t="s">
        <v>20</v>
      </c>
      <c r="C29" s="52" t="s">
        <v>21</v>
      </c>
      <c r="D29" s="18">
        <v>20</v>
      </c>
      <c r="E29" s="18"/>
      <c r="F29" s="18">
        <v>25</v>
      </c>
      <c r="G29" s="1">
        <v>51946</v>
      </c>
      <c r="H29" s="32">
        <v>7650</v>
      </c>
      <c r="I29" s="46">
        <f>H29/G29*100</f>
        <v>14.72683170985254</v>
      </c>
      <c r="J29" s="17"/>
      <c r="K29" s="17"/>
    </row>
    <row r="30" spans="1:11" ht="42.75" customHeight="1">
      <c r="A30" s="1">
        <v>26</v>
      </c>
      <c r="B30" s="35" t="s">
        <v>23</v>
      </c>
      <c r="C30" s="52" t="s">
        <v>16</v>
      </c>
      <c r="D30" s="18">
        <v>85</v>
      </c>
      <c r="E30" s="18"/>
      <c r="F30" s="53">
        <v>95</v>
      </c>
      <c r="G30" s="16">
        <v>714</v>
      </c>
      <c r="H30" s="36">
        <v>709</v>
      </c>
      <c r="I30" s="46">
        <f aca="true" t="shared" si="3" ref="I30:I40">H30/G30*100</f>
        <v>99.29971988795518</v>
      </c>
      <c r="J30" s="17"/>
      <c r="K30" s="17"/>
    </row>
    <row r="31" spans="1:11" ht="26.25" customHeight="1">
      <c r="A31" s="1">
        <v>27</v>
      </c>
      <c r="B31" s="16" t="s">
        <v>24</v>
      </c>
      <c r="C31" s="56" t="s">
        <v>16</v>
      </c>
      <c r="D31" s="90">
        <v>98</v>
      </c>
      <c r="E31" s="91"/>
      <c r="F31" s="53">
        <v>100</v>
      </c>
      <c r="G31" s="16">
        <v>710</v>
      </c>
      <c r="H31" s="36">
        <v>702</v>
      </c>
      <c r="I31" s="46">
        <f t="shared" si="3"/>
        <v>98.87323943661971</v>
      </c>
      <c r="J31" s="17"/>
      <c r="K31" s="17"/>
    </row>
    <row r="32" spans="1:11" ht="42" customHeight="1">
      <c r="A32" s="1">
        <v>28</v>
      </c>
      <c r="B32" s="16" t="s">
        <v>61</v>
      </c>
      <c r="C32" s="56" t="s">
        <v>39</v>
      </c>
      <c r="D32" s="90">
        <v>15.6</v>
      </c>
      <c r="E32" s="91"/>
      <c r="F32" s="53">
        <v>16.6</v>
      </c>
      <c r="G32" s="16">
        <v>25517</v>
      </c>
      <c r="H32" s="36">
        <v>157</v>
      </c>
      <c r="I32" s="46">
        <f>H32/G32*1000</f>
        <v>6.152760904495042</v>
      </c>
      <c r="J32" s="17"/>
      <c r="K32" s="17"/>
    </row>
    <row r="33" spans="1:11" ht="25.5" customHeight="1">
      <c r="A33" s="1">
        <v>29</v>
      </c>
      <c r="B33" s="21" t="s">
        <v>42</v>
      </c>
      <c r="C33" s="55" t="s">
        <v>27</v>
      </c>
      <c r="D33" s="92">
        <v>95</v>
      </c>
      <c r="E33" s="93"/>
      <c r="F33" s="21">
        <v>100</v>
      </c>
      <c r="G33" s="21">
        <v>801</v>
      </c>
      <c r="H33" s="33">
        <v>771</v>
      </c>
      <c r="I33" s="46">
        <f t="shared" si="3"/>
        <v>96.25468164794007</v>
      </c>
      <c r="J33" s="17"/>
      <c r="K33" s="17"/>
    </row>
    <row r="34" spans="1:11" ht="63.75">
      <c r="A34" s="1">
        <v>30</v>
      </c>
      <c r="B34" s="1" t="s">
        <v>47</v>
      </c>
      <c r="C34" s="56" t="s">
        <v>48</v>
      </c>
      <c r="D34" s="26">
        <v>0</v>
      </c>
      <c r="E34" s="27"/>
      <c r="F34" s="16">
        <v>0.5</v>
      </c>
      <c r="G34" s="16">
        <v>452</v>
      </c>
      <c r="H34" s="36">
        <v>0</v>
      </c>
      <c r="I34" s="46">
        <f t="shared" si="3"/>
        <v>0</v>
      </c>
      <c r="J34" s="17"/>
      <c r="K34" s="17"/>
    </row>
    <row r="35" spans="1:11" ht="89.25">
      <c r="A35" s="1">
        <v>31</v>
      </c>
      <c r="B35" s="1" t="s">
        <v>44</v>
      </c>
      <c r="C35" s="52" t="s">
        <v>82</v>
      </c>
      <c r="D35" s="49">
        <v>98</v>
      </c>
      <c r="E35" s="50"/>
      <c r="F35" s="18">
        <v>100</v>
      </c>
      <c r="G35" s="1">
        <v>8025</v>
      </c>
      <c r="H35" s="1">
        <v>5083</v>
      </c>
      <c r="I35" s="46">
        <f>H35/G35*100</f>
        <v>63.33956386292835</v>
      </c>
      <c r="J35" s="17"/>
      <c r="K35" s="17"/>
    </row>
    <row r="36" spans="1:11" ht="47.25" customHeight="1">
      <c r="A36" s="1">
        <v>32</v>
      </c>
      <c r="B36" s="1" t="s">
        <v>62</v>
      </c>
      <c r="C36" s="56" t="s">
        <v>43</v>
      </c>
      <c r="D36" s="90">
        <v>8</v>
      </c>
      <c r="E36" s="91"/>
      <c r="F36" s="53">
        <v>10</v>
      </c>
      <c r="G36" s="16">
        <v>74</v>
      </c>
      <c r="H36" s="36">
        <v>15</v>
      </c>
      <c r="I36" s="46">
        <f t="shared" si="3"/>
        <v>20.27027027027027</v>
      </c>
      <c r="J36" s="17"/>
      <c r="K36" s="17"/>
    </row>
    <row r="37" spans="1:11" ht="61.5" customHeight="1">
      <c r="A37" s="1">
        <v>33</v>
      </c>
      <c r="B37" s="1" t="s">
        <v>63</v>
      </c>
      <c r="C37" s="52" t="s">
        <v>83</v>
      </c>
      <c r="D37" s="49">
        <v>99</v>
      </c>
      <c r="E37" s="50"/>
      <c r="F37" s="18">
        <v>100</v>
      </c>
      <c r="G37" s="1">
        <v>0</v>
      </c>
      <c r="H37" s="1">
        <v>0</v>
      </c>
      <c r="I37" s="46" t="e">
        <f t="shared" si="3"/>
        <v>#DIV/0!</v>
      </c>
      <c r="J37" s="17"/>
      <c r="K37" s="17"/>
    </row>
    <row r="38" spans="1:13" ht="40.5" customHeight="1">
      <c r="A38" s="1">
        <v>34</v>
      </c>
      <c r="B38" s="58" t="s">
        <v>30</v>
      </c>
      <c r="C38" s="52" t="s">
        <v>83</v>
      </c>
      <c r="D38" s="49">
        <v>98</v>
      </c>
      <c r="E38" s="50"/>
      <c r="F38" s="18">
        <v>100</v>
      </c>
      <c r="G38" s="1">
        <v>144</v>
      </c>
      <c r="H38" s="32">
        <v>104</v>
      </c>
      <c r="I38" s="46">
        <f t="shared" si="3"/>
        <v>72.22222222222221</v>
      </c>
      <c r="J38" s="17"/>
      <c r="K38" s="17"/>
      <c r="L38" s="17"/>
      <c r="M38" s="17"/>
    </row>
    <row r="39" spans="1:11" ht="30" customHeight="1">
      <c r="A39" s="1">
        <v>35</v>
      </c>
      <c r="B39" s="1" t="s">
        <v>26</v>
      </c>
      <c r="C39" s="52" t="s">
        <v>16</v>
      </c>
      <c r="D39" s="88">
        <v>97</v>
      </c>
      <c r="E39" s="89"/>
      <c r="F39" s="18">
        <v>98</v>
      </c>
      <c r="G39" s="1">
        <v>344</v>
      </c>
      <c r="H39" s="32">
        <v>342</v>
      </c>
      <c r="I39" s="46">
        <f t="shared" si="3"/>
        <v>99.4186046511628</v>
      </c>
      <c r="J39" s="17"/>
      <c r="K39" s="17"/>
    </row>
    <row r="40" spans="1:11" ht="23.25" customHeight="1">
      <c r="A40" s="1">
        <v>36</v>
      </c>
      <c r="B40" s="1" t="s">
        <v>28</v>
      </c>
      <c r="C40" s="52" t="s">
        <v>29</v>
      </c>
      <c r="D40" s="88">
        <v>95</v>
      </c>
      <c r="E40" s="89"/>
      <c r="F40" s="18">
        <v>98</v>
      </c>
      <c r="G40" s="1">
        <v>344</v>
      </c>
      <c r="H40" s="32">
        <v>342</v>
      </c>
      <c r="I40" s="46">
        <f t="shared" si="3"/>
        <v>99.4186046511628</v>
      </c>
      <c r="J40" s="17"/>
      <c r="K40" s="17"/>
    </row>
    <row r="41" spans="1:11" ht="27.75" customHeight="1">
      <c r="A41" s="1">
        <v>37</v>
      </c>
      <c r="B41" s="1" t="s">
        <v>31</v>
      </c>
      <c r="C41" s="52" t="s">
        <v>16</v>
      </c>
      <c r="D41" s="49">
        <v>95</v>
      </c>
      <c r="E41" s="50"/>
      <c r="F41" s="18">
        <v>97</v>
      </c>
      <c r="G41" s="1">
        <v>329</v>
      </c>
      <c r="H41" s="32">
        <v>307</v>
      </c>
      <c r="I41" s="46">
        <f>H41/G41*100</f>
        <v>93.3130699088146</v>
      </c>
      <c r="J41" s="17"/>
      <c r="K41" s="17"/>
    </row>
    <row r="42" spans="1:11" ht="31.5" customHeight="1">
      <c r="A42" s="1">
        <v>38</v>
      </c>
      <c r="B42" s="1" t="s">
        <v>33</v>
      </c>
      <c r="C42" s="52" t="s">
        <v>16</v>
      </c>
      <c r="D42" s="49">
        <v>98</v>
      </c>
      <c r="E42" s="50"/>
      <c r="F42" s="18">
        <v>100</v>
      </c>
      <c r="G42" s="21">
        <v>147</v>
      </c>
      <c r="H42" s="33">
        <v>136</v>
      </c>
      <c r="I42" s="46">
        <f>H42/G42*100</f>
        <v>92.51700680272108</v>
      </c>
      <c r="J42" s="17"/>
      <c r="K42" s="17"/>
    </row>
    <row r="43" spans="1:11" ht="38.25" customHeight="1">
      <c r="A43" s="1">
        <v>39</v>
      </c>
      <c r="B43" s="1" t="s">
        <v>32</v>
      </c>
      <c r="C43" s="52" t="s">
        <v>16</v>
      </c>
      <c r="D43" s="49">
        <v>95</v>
      </c>
      <c r="E43" s="50"/>
      <c r="F43" s="18">
        <v>100</v>
      </c>
      <c r="G43" s="1">
        <v>1935</v>
      </c>
      <c r="H43" s="1">
        <v>368</v>
      </c>
      <c r="I43" s="46">
        <f>H43/G43*100</f>
        <v>19.018087855297157</v>
      </c>
      <c r="J43" s="17"/>
      <c r="K43" s="17"/>
    </row>
    <row r="44" spans="1:11" ht="32.25" customHeight="1">
      <c r="A44" s="48">
        <v>40</v>
      </c>
      <c r="B44" s="21" t="s">
        <v>25</v>
      </c>
      <c r="C44" s="57" t="s">
        <v>16</v>
      </c>
      <c r="D44" s="49">
        <v>95</v>
      </c>
      <c r="E44" s="50"/>
      <c r="F44" s="18">
        <v>100</v>
      </c>
      <c r="G44" s="1">
        <v>45</v>
      </c>
      <c r="H44" s="1">
        <v>44</v>
      </c>
      <c r="I44" s="46">
        <f>H44/G44*100</f>
        <v>97.77777777777777</v>
      </c>
      <c r="J44" s="17"/>
      <c r="K44" s="17"/>
    </row>
    <row r="45" spans="1:11" ht="108.75" customHeight="1">
      <c r="A45" s="48">
        <v>41</v>
      </c>
      <c r="B45" s="66" t="s">
        <v>90</v>
      </c>
      <c r="C45" s="68" t="s">
        <v>100</v>
      </c>
      <c r="D45" s="99" t="s">
        <v>102</v>
      </c>
      <c r="E45" s="100"/>
      <c r="F45" s="101"/>
      <c r="G45" s="75"/>
      <c r="H45" s="76"/>
      <c r="I45" s="77"/>
      <c r="J45" s="17"/>
      <c r="K45" s="10"/>
    </row>
    <row r="46" spans="1:11" ht="105.75" customHeight="1">
      <c r="A46" s="48">
        <v>42</v>
      </c>
      <c r="B46" s="67" t="s">
        <v>91</v>
      </c>
      <c r="C46" s="68" t="s">
        <v>101</v>
      </c>
      <c r="D46" s="99" t="s">
        <v>102</v>
      </c>
      <c r="E46" s="100"/>
      <c r="F46" s="101"/>
      <c r="G46" s="73">
        <v>6</v>
      </c>
      <c r="H46" s="74">
        <v>6</v>
      </c>
      <c r="I46" s="46">
        <f>H46/G46*100</f>
        <v>100</v>
      </c>
      <c r="J46" s="17"/>
      <c r="K46" s="10"/>
    </row>
    <row r="47" spans="1:11" ht="110.25" customHeight="1">
      <c r="A47" s="48">
        <v>43</v>
      </c>
      <c r="B47" s="67" t="s">
        <v>92</v>
      </c>
      <c r="C47" s="68" t="s">
        <v>101</v>
      </c>
      <c r="D47" s="99" t="s">
        <v>102</v>
      </c>
      <c r="E47" s="100"/>
      <c r="F47" s="101"/>
      <c r="G47" s="73">
        <v>6</v>
      </c>
      <c r="H47" s="74">
        <v>6</v>
      </c>
      <c r="I47" s="46">
        <f>H47/G47*100</f>
        <v>100</v>
      </c>
      <c r="J47" s="17"/>
      <c r="K47" s="10"/>
    </row>
    <row r="48" spans="1:11" ht="73.5" customHeight="1">
      <c r="A48" s="48">
        <v>44</v>
      </c>
      <c r="B48" s="67" t="s">
        <v>93</v>
      </c>
      <c r="C48" s="68" t="s">
        <v>101</v>
      </c>
      <c r="D48" s="99" t="s">
        <v>102</v>
      </c>
      <c r="E48" s="100"/>
      <c r="F48" s="101"/>
      <c r="G48" s="73">
        <v>6</v>
      </c>
      <c r="H48" s="74">
        <v>1</v>
      </c>
      <c r="I48" s="46">
        <f>H48/G48*100</f>
        <v>16.666666666666664</v>
      </c>
      <c r="J48" s="17"/>
      <c r="K48" s="10"/>
    </row>
    <row r="49" spans="1:11" ht="76.5" customHeight="1">
      <c r="A49" s="48">
        <v>45</v>
      </c>
      <c r="B49" s="67" t="s">
        <v>94</v>
      </c>
      <c r="C49" s="68" t="s">
        <v>101</v>
      </c>
      <c r="D49" s="99" t="s">
        <v>102</v>
      </c>
      <c r="E49" s="100"/>
      <c r="F49" s="101"/>
      <c r="G49" s="73">
        <v>6</v>
      </c>
      <c r="H49" s="74">
        <v>6</v>
      </c>
      <c r="I49" s="46">
        <f>H49/G49*100</f>
        <v>100</v>
      </c>
      <c r="J49" s="17"/>
      <c r="K49" s="10"/>
    </row>
    <row r="50" spans="1:11" ht="81" customHeight="1">
      <c r="A50" s="48">
        <v>46</v>
      </c>
      <c r="B50" s="67" t="s">
        <v>95</v>
      </c>
      <c r="C50" s="68" t="s">
        <v>101</v>
      </c>
      <c r="D50" s="99" t="s">
        <v>102</v>
      </c>
      <c r="E50" s="100"/>
      <c r="F50" s="101"/>
      <c r="G50" s="1"/>
      <c r="H50" s="76"/>
      <c r="I50" s="46"/>
      <c r="J50" s="17"/>
      <c r="K50" s="10"/>
    </row>
    <row r="51" spans="1:11" ht="96" customHeight="1">
      <c r="A51" s="48">
        <v>47</v>
      </c>
      <c r="B51" s="67" t="s">
        <v>96</v>
      </c>
      <c r="C51" s="68" t="s">
        <v>101</v>
      </c>
      <c r="D51" s="99" t="s">
        <v>102</v>
      </c>
      <c r="E51" s="100"/>
      <c r="F51" s="101"/>
      <c r="G51" s="1"/>
      <c r="H51" s="76"/>
      <c r="I51" s="46"/>
      <c r="J51" s="17"/>
      <c r="K51" s="10"/>
    </row>
    <row r="52" spans="1:11" ht="105">
      <c r="A52" s="48">
        <v>48</v>
      </c>
      <c r="B52" s="67" t="s">
        <v>97</v>
      </c>
      <c r="C52" s="68" t="s">
        <v>101</v>
      </c>
      <c r="D52" s="99" t="s">
        <v>102</v>
      </c>
      <c r="E52" s="100"/>
      <c r="F52" s="101"/>
      <c r="G52" s="73">
        <v>6</v>
      </c>
      <c r="H52" s="74">
        <v>6</v>
      </c>
      <c r="I52" s="46">
        <f>H52/G52*100</f>
        <v>100</v>
      </c>
      <c r="J52" s="17"/>
      <c r="K52" s="10"/>
    </row>
    <row r="53" spans="1:11" ht="117.75" customHeight="1">
      <c r="A53" s="48">
        <v>49</v>
      </c>
      <c r="B53" s="67" t="s">
        <v>98</v>
      </c>
      <c r="C53" s="68" t="s">
        <v>101</v>
      </c>
      <c r="D53" s="99" t="s">
        <v>102</v>
      </c>
      <c r="E53" s="100"/>
      <c r="F53" s="101"/>
      <c r="G53" s="75"/>
      <c r="H53" s="76"/>
      <c r="I53" s="77"/>
      <c r="J53" s="17"/>
      <c r="K53" s="10"/>
    </row>
    <row r="54" spans="1:11" ht="78" customHeight="1">
      <c r="A54" s="48">
        <v>50</v>
      </c>
      <c r="B54" s="67" t="s">
        <v>99</v>
      </c>
      <c r="C54" s="72" t="s">
        <v>84</v>
      </c>
      <c r="D54" s="99" t="s">
        <v>102</v>
      </c>
      <c r="E54" s="100"/>
      <c r="F54" s="101"/>
      <c r="G54" s="75"/>
      <c r="H54" s="76"/>
      <c r="I54" s="77"/>
      <c r="J54" s="17"/>
      <c r="K54" s="10"/>
    </row>
    <row r="55" spans="1:11" ht="88.5" customHeight="1">
      <c r="A55" s="1">
        <v>51</v>
      </c>
      <c r="B55" s="59" t="s">
        <v>64</v>
      </c>
      <c r="C55" s="52" t="s">
        <v>16</v>
      </c>
      <c r="D55" s="63">
        <v>19.6</v>
      </c>
      <c r="E55" s="12"/>
      <c r="F55" s="1">
        <v>21.6</v>
      </c>
      <c r="G55" s="24">
        <v>1235</v>
      </c>
      <c r="H55" s="42">
        <v>306</v>
      </c>
      <c r="I55" s="47">
        <f aca="true" t="shared" si="4" ref="I55:I66">H55/G55*100</f>
        <v>24.777327935222672</v>
      </c>
      <c r="J55" s="17"/>
      <c r="K55" s="17"/>
    </row>
    <row r="56" spans="1:19" ht="30" customHeight="1">
      <c r="A56" s="1">
        <v>52</v>
      </c>
      <c r="B56" s="5" t="s">
        <v>65</v>
      </c>
      <c r="C56" s="52" t="s">
        <v>16</v>
      </c>
      <c r="D56" s="63">
        <v>10.2</v>
      </c>
      <c r="E56" s="12"/>
      <c r="F56" s="1">
        <v>11.2</v>
      </c>
      <c r="G56" s="45">
        <v>54</v>
      </c>
      <c r="H56" s="34">
        <v>10</v>
      </c>
      <c r="I56" s="47">
        <f t="shared" si="4"/>
        <v>18.51851851851852</v>
      </c>
      <c r="J56" s="17"/>
      <c r="K56" s="40"/>
      <c r="L56" s="25"/>
      <c r="M56" s="25"/>
      <c r="N56" s="25"/>
      <c r="O56" s="25"/>
      <c r="P56" s="25"/>
      <c r="Q56" s="25"/>
      <c r="R56" s="25"/>
      <c r="S56" s="25"/>
    </row>
    <row r="57" spans="1:11" ht="42" customHeight="1">
      <c r="A57" s="1">
        <v>53</v>
      </c>
      <c r="B57" s="5" t="s">
        <v>66</v>
      </c>
      <c r="C57" s="52" t="s">
        <v>16</v>
      </c>
      <c r="D57" s="63">
        <v>13.8</v>
      </c>
      <c r="E57" s="12"/>
      <c r="F57" s="1">
        <v>14.8</v>
      </c>
      <c r="G57" s="24">
        <v>889</v>
      </c>
      <c r="H57" s="42">
        <v>110</v>
      </c>
      <c r="I57" s="47">
        <f t="shared" si="4"/>
        <v>12.373453318335208</v>
      </c>
      <c r="J57" s="17"/>
      <c r="K57" s="17"/>
    </row>
    <row r="58" spans="1:11" ht="36" customHeight="1">
      <c r="A58" s="1">
        <v>54</v>
      </c>
      <c r="B58" s="5" t="s">
        <v>67</v>
      </c>
      <c r="C58" s="52" t="s">
        <v>16</v>
      </c>
      <c r="D58" s="63">
        <v>47.5</v>
      </c>
      <c r="E58" s="12"/>
      <c r="F58" s="1">
        <v>50</v>
      </c>
      <c r="G58" s="43">
        <v>121074</v>
      </c>
      <c r="H58" s="42">
        <v>88498</v>
      </c>
      <c r="I58" s="47">
        <f t="shared" si="4"/>
        <v>73.0941407734113</v>
      </c>
      <c r="J58" s="17"/>
      <c r="K58" s="17"/>
    </row>
    <row r="59" spans="1:11" ht="64.5" customHeight="1">
      <c r="A59" s="1">
        <v>55</v>
      </c>
      <c r="B59" s="5" t="s">
        <v>68</v>
      </c>
      <c r="C59" s="52" t="s">
        <v>16</v>
      </c>
      <c r="D59" s="63">
        <v>50</v>
      </c>
      <c r="E59" s="12"/>
      <c r="F59" s="1">
        <v>55</v>
      </c>
      <c r="G59" s="61">
        <v>26</v>
      </c>
      <c r="H59" s="34">
        <v>16</v>
      </c>
      <c r="I59" s="47">
        <f t="shared" si="4"/>
        <v>61.53846153846154</v>
      </c>
      <c r="J59" s="17"/>
      <c r="K59" s="17"/>
    </row>
    <row r="60" spans="1:11" ht="49.5" customHeight="1">
      <c r="A60" s="1">
        <v>56</v>
      </c>
      <c r="B60" s="5" t="s">
        <v>69</v>
      </c>
      <c r="C60" s="52" t="s">
        <v>16</v>
      </c>
      <c r="D60" s="63">
        <v>40</v>
      </c>
      <c r="E60" s="12"/>
      <c r="F60" s="1">
        <v>45</v>
      </c>
      <c r="G60" s="61">
        <v>107</v>
      </c>
      <c r="H60" s="34">
        <v>83</v>
      </c>
      <c r="I60" s="47">
        <f t="shared" si="4"/>
        <v>77.57009345794393</v>
      </c>
      <c r="J60" s="17"/>
      <c r="K60" s="17"/>
    </row>
    <row r="61" spans="1:11" ht="63.75" customHeight="1">
      <c r="A61" s="1">
        <v>57</v>
      </c>
      <c r="B61" s="1" t="s">
        <v>70</v>
      </c>
      <c r="C61" s="52" t="s">
        <v>16</v>
      </c>
      <c r="D61" s="63">
        <v>50</v>
      </c>
      <c r="E61" s="12"/>
      <c r="F61" s="1">
        <v>55</v>
      </c>
      <c r="G61" s="21">
        <v>42</v>
      </c>
      <c r="H61" s="33">
        <v>33</v>
      </c>
      <c r="I61" s="46">
        <f t="shared" si="4"/>
        <v>78.57142857142857</v>
      </c>
      <c r="J61" s="17"/>
      <c r="K61" s="17"/>
    </row>
    <row r="62" spans="1:11" ht="61.5" customHeight="1">
      <c r="A62" s="1">
        <v>58</v>
      </c>
      <c r="B62" s="24" t="s">
        <v>71</v>
      </c>
      <c r="C62" s="52" t="s">
        <v>16</v>
      </c>
      <c r="D62" s="63">
        <v>50</v>
      </c>
      <c r="E62" s="12"/>
      <c r="F62" s="1">
        <v>55</v>
      </c>
      <c r="G62" s="62">
        <v>23</v>
      </c>
      <c r="H62" s="62">
        <v>20</v>
      </c>
      <c r="I62" s="47">
        <f t="shared" si="4"/>
        <v>86.95652173913044</v>
      </c>
      <c r="J62" s="17"/>
      <c r="K62" s="31"/>
    </row>
    <row r="63" spans="1:11" ht="74.25" customHeight="1">
      <c r="A63" s="1">
        <v>59</v>
      </c>
      <c r="B63" s="24" t="s">
        <v>72</v>
      </c>
      <c r="C63" s="52" t="s">
        <v>16</v>
      </c>
      <c r="D63" s="63">
        <v>50</v>
      </c>
      <c r="E63" s="12"/>
      <c r="F63" s="1">
        <v>58</v>
      </c>
      <c r="G63" s="62">
        <v>26</v>
      </c>
      <c r="H63" s="62">
        <v>21</v>
      </c>
      <c r="I63" s="47">
        <f t="shared" si="4"/>
        <v>80.76923076923077</v>
      </c>
      <c r="J63" s="17"/>
      <c r="K63" s="31"/>
    </row>
    <row r="64" spans="1:11" ht="60.75" customHeight="1">
      <c r="A64" s="1">
        <v>60</v>
      </c>
      <c r="B64" s="22" t="s">
        <v>73</v>
      </c>
      <c r="C64" s="23" t="s">
        <v>16</v>
      </c>
      <c r="D64" s="64">
        <v>75</v>
      </c>
      <c r="E64" s="65"/>
      <c r="F64" s="21">
        <v>85</v>
      </c>
      <c r="G64" s="38">
        <v>370</v>
      </c>
      <c r="H64" s="34">
        <v>360</v>
      </c>
      <c r="I64" s="47">
        <f t="shared" si="4"/>
        <v>97.2972972972973</v>
      </c>
      <c r="J64" s="17"/>
      <c r="K64" s="17"/>
    </row>
    <row r="65" spans="1:11" ht="48.75" customHeight="1">
      <c r="A65" s="1">
        <v>61</v>
      </c>
      <c r="B65" s="22" t="s">
        <v>74</v>
      </c>
      <c r="C65" s="23" t="s">
        <v>16</v>
      </c>
      <c r="D65" s="64">
        <v>33</v>
      </c>
      <c r="E65" s="65"/>
      <c r="F65" s="71">
        <v>38</v>
      </c>
      <c r="G65" s="38">
        <v>25839</v>
      </c>
      <c r="H65" s="34">
        <v>2852</v>
      </c>
      <c r="I65" s="47">
        <f t="shared" si="4"/>
        <v>11.037578853670809</v>
      </c>
      <c r="J65" s="17"/>
      <c r="K65" s="17"/>
    </row>
    <row r="66" spans="1:11" ht="60.75" customHeight="1">
      <c r="A66" s="1">
        <v>62</v>
      </c>
      <c r="B66" s="1" t="s">
        <v>75</v>
      </c>
      <c r="C66" s="1" t="s">
        <v>16</v>
      </c>
      <c r="D66" s="63">
        <v>63.7</v>
      </c>
      <c r="E66" s="12"/>
      <c r="F66" s="18">
        <v>65.7</v>
      </c>
      <c r="G66" s="41">
        <v>4721</v>
      </c>
      <c r="H66" s="36">
        <v>3638</v>
      </c>
      <c r="I66" s="46">
        <f t="shared" si="4"/>
        <v>77.05994492692227</v>
      </c>
      <c r="J66" s="17"/>
      <c r="K66" s="17" t="s">
        <v>106</v>
      </c>
    </row>
    <row r="67" spans="1:7" ht="16.5" customHeight="1">
      <c r="A67" s="2"/>
      <c r="B67" s="13"/>
      <c r="C67" s="7"/>
      <c r="D67" s="2"/>
      <c r="E67" s="2"/>
      <c r="F67" s="2"/>
      <c r="G67" s="2"/>
    </row>
    <row r="68" spans="2:3" ht="12.75">
      <c r="B68" s="14"/>
      <c r="C68" s="8"/>
    </row>
    <row r="69" spans="1:2" ht="12.75">
      <c r="A69" s="3" t="s">
        <v>46</v>
      </c>
      <c r="B69" s="14"/>
    </row>
    <row r="71" ht="12" customHeight="1">
      <c r="B71" s="78" t="s">
        <v>105</v>
      </c>
    </row>
    <row r="72" ht="12.75">
      <c r="B72" s="15" t="s">
        <v>36</v>
      </c>
    </row>
  </sheetData>
  <sheetProtection/>
  <mergeCells count="39">
    <mergeCell ref="A1:I1"/>
    <mergeCell ref="A2:I2"/>
    <mergeCell ref="A3:A4"/>
    <mergeCell ref="B3:B4"/>
    <mergeCell ref="C3:C4"/>
    <mergeCell ref="D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6:F26"/>
    <mergeCell ref="D27:E27"/>
    <mergeCell ref="D28:E28"/>
    <mergeCell ref="D31:E31"/>
    <mergeCell ref="D32:E32"/>
    <mergeCell ref="D33:E33"/>
    <mergeCell ref="D36:E36"/>
    <mergeCell ref="D39:E39"/>
    <mergeCell ref="D40:E40"/>
    <mergeCell ref="D45:F45"/>
    <mergeCell ref="D46:F46"/>
    <mergeCell ref="D53:F53"/>
    <mergeCell ref="D54:F54"/>
    <mergeCell ref="D47:F47"/>
    <mergeCell ref="D48:F48"/>
    <mergeCell ref="D49:F49"/>
    <mergeCell ref="D50:F50"/>
    <mergeCell ref="D51:F51"/>
    <mergeCell ref="D52:F5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6" ySplit="3" topLeftCell="G3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13" sqref="AB13"/>
    </sheetView>
  </sheetViews>
  <sheetFormatPr defaultColWidth="9.140625" defaultRowHeight="12.75"/>
  <cols>
    <col min="1" max="1" width="3.140625" style="3" customWidth="1"/>
    <col min="2" max="2" width="45.8515625" style="15" customWidth="1"/>
    <col min="3" max="3" width="10.7109375" style="9" customWidth="1"/>
    <col min="4" max="4" width="5.57421875" style="3" customWidth="1"/>
    <col min="5" max="5" width="2.140625" style="3" hidden="1" customWidth="1"/>
    <col min="6" max="6" width="6.28125" style="3" customWidth="1"/>
    <col min="7" max="7" width="10.421875" style="3" customWidth="1"/>
    <col min="8" max="8" width="9.8515625" style="3" customWidth="1"/>
    <col min="9" max="9" width="8.140625" style="11" customWidth="1"/>
    <col min="10" max="10" width="0" style="3" hidden="1" customWidth="1"/>
    <col min="11" max="11" width="78.28125" style="3" hidden="1" customWidth="1"/>
    <col min="12" max="12" width="0" style="3" hidden="1" customWidth="1"/>
    <col min="13" max="16384" width="9.140625" style="3" customWidth="1"/>
  </cols>
  <sheetData>
    <row r="1" spans="1:9" ht="14.2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109</v>
      </c>
      <c r="B2" s="105"/>
      <c r="C2" s="105"/>
      <c r="D2" s="105"/>
      <c r="E2" s="105"/>
      <c r="F2" s="105"/>
      <c r="G2" s="105"/>
      <c r="H2" s="105"/>
      <c r="I2" s="105"/>
    </row>
    <row r="3" spans="1:9" ht="52.5" customHeight="1">
      <c r="A3" s="106" t="s">
        <v>0</v>
      </c>
      <c r="B3" s="106" t="s">
        <v>1</v>
      </c>
      <c r="C3" s="106" t="s">
        <v>2</v>
      </c>
      <c r="D3" s="95" t="s">
        <v>3</v>
      </c>
      <c r="E3" s="96"/>
      <c r="F3" s="97"/>
      <c r="G3" s="1" t="s">
        <v>34</v>
      </c>
      <c r="H3" s="1" t="s">
        <v>38</v>
      </c>
      <c r="I3" s="28" t="s">
        <v>16</v>
      </c>
    </row>
    <row r="4" spans="1:9" ht="13.5" customHeight="1">
      <c r="A4" s="107"/>
      <c r="B4" s="107"/>
      <c r="C4" s="107"/>
      <c r="D4" s="4" t="s">
        <v>4</v>
      </c>
      <c r="E4" s="108" t="s">
        <v>5</v>
      </c>
      <c r="F4" s="109"/>
      <c r="G4" s="4"/>
      <c r="H4" s="29"/>
      <c r="I4" s="30"/>
    </row>
    <row r="5" spans="1:11" ht="43.5" customHeight="1">
      <c r="A5" s="1">
        <v>1</v>
      </c>
      <c r="B5" s="1" t="s">
        <v>6</v>
      </c>
      <c r="C5" s="52" t="s">
        <v>7</v>
      </c>
      <c r="D5" s="1">
        <v>4.1</v>
      </c>
      <c r="E5" s="98">
        <v>4.4</v>
      </c>
      <c r="F5" s="98"/>
      <c r="G5" s="1">
        <v>439</v>
      </c>
      <c r="H5" s="32">
        <v>4</v>
      </c>
      <c r="I5" s="46">
        <f>H5/G5*1000</f>
        <v>9.111617312072893</v>
      </c>
      <c r="J5" s="17"/>
      <c r="K5" s="17"/>
    </row>
    <row r="6" spans="1:11" ht="60" customHeight="1">
      <c r="A6" s="1">
        <v>2</v>
      </c>
      <c r="B6" s="1" t="s">
        <v>8</v>
      </c>
      <c r="C6" s="52" t="s">
        <v>9</v>
      </c>
      <c r="D6" s="1">
        <v>6.5</v>
      </c>
      <c r="E6" s="98">
        <v>7.5</v>
      </c>
      <c r="F6" s="98"/>
      <c r="G6" s="1">
        <v>860</v>
      </c>
      <c r="H6" s="32">
        <v>12</v>
      </c>
      <c r="I6" s="46">
        <f>H6/G6*1000</f>
        <v>13.953488372093023</v>
      </c>
      <c r="J6" s="17"/>
      <c r="K6" s="17"/>
    </row>
    <row r="7" spans="1:11" ht="43.5" customHeight="1">
      <c r="A7" s="1">
        <v>3</v>
      </c>
      <c r="B7" s="1" t="s">
        <v>107</v>
      </c>
      <c r="C7" s="52" t="s">
        <v>76</v>
      </c>
      <c r="D7" s="18">
        <v>44</v>
      </c>
      <c r="E7" s="98">
        <v>49.7</v>
      </c>
      <c r="F7" s="98"/>
      <c r="G7" s="1">
        <v>11450</v>
      </c>
      <c r="H7" s="32">
        <v>5</v>
      </c>
      <c r="I7" s="46">
        <f>H7*100000/G7</f>
        <v>43.66812227074236</v>
      </c>
      <c r="J7" s="17"/>
      <c r="K7" s="17"/>
    </row>
    <row r="8" spans="1:11" ht="30.75" customHeight="1">
      <c r="A8" s="1">
        <v>4</v>
      </c>
      <c r="B8" s="1" t="s">
        <v>51</v>
      </c>
      <c r="C8" s="52" t="s">
        <v>7</v>
      </c>
      <c r="D8" s="18">
        <v>5</v>
      </c>
      <c r="E8" s="95">
        <v>5.4</v>
      </c>
      <c r="F8" s="97"/>
      <c r="G8" s="1">
        <v>439</v>
      </c>
      <c r="H8" s="32">
        <v>5</v>
      </c>
      <c r="I8" s="46">
        <f>H8/G8*1000</f>
        <v>11.389521640091116</v>
      </c>
      <c r="J8" s="17"/>
      <c r="K8" s="17"/>
    </row>
    <row r="9" spans="1:11" ht="41.25" customHeight="1">
      <c r="A9" s="1">
        <v>5</v>
      </c>
      <c r="B9" s="1" t="s">
        <v>10</v>
      </c>
      <c r="C9" s="52" t="s">
        <v>77</v>
      </c>
      <c r="D9" s="18">
        <v>0.6</v>
      </c>
      <c r="E9" s="88">
        <v>1</v>
      </c>
      <c r="F9" s="89"/>
      <c r="G9" s="1">
        <v>479</v>
      </c>
      <c r="H9" s="32">
        <v>2</v>
      </c>
      <c r="I9" s="46">
        <f>H9/G9*1000</f>
        <v>4.17536534446764</v>
      </c>
      <c r="J9" s="17">
        <f>I9*4</f>
        <v>16.70146137787056</v>
      </c>
      <c r="K9" s="17" t="s">
        <v>108</v>
      </c>
    </row>
    <row r="10" spans="1:11" ht="26.25" customHeight="1">
      <c r="A10" s="1">
        <v>6</v>
      </c>
      <c r="B10" s="1" t="s">
        <v>52</v>
      </c>
      <c r="C10" s="52" t="s">
        <v>88</v>
      </c>
      <c r="D10" s="18">
        <v>740</v>
      </c>
      <c r="E10" s="88">
        <v>741.7</v>
      </c>
      <c r="F10" s="89"/>
      <c r="G10" s="21">
        <v>26158</v>
      </c>
      <c r="H10" s="33">
        <v>144</v>
      </c>
      <c r="I10" s="46">
        <f aca="true" t="shared" si="0" ref="I10:I16">H10/G10*100000</f>
        <v>550.5008028136708</v>
      </c>
      <c r="J10" s="17">
        <f aca="true" t="shared" si="1" ref="J10:J17">I10*4</f>
        <v>2202.0032112546833</v>
      </c>
      <c r="K10" s="17"/>
    </row>
    <row r="11" spans="1:11" ht="18.75" customHeight="1">
      <c r="A11" s="1">
        <v>7</v>
      </c>
      <c r="B11" s="1" t="s">
        <v>53</v>
      </c>
      <c r="C11" s="52" t="s">
        <v>78</v>
      </c>
      <c r="D11" s="18">
        <v>180.5</v>
      </c>
      <c r="E11" s="88">
        <v>188.1</v>
      </c>
      <c r="F11" s="89"/>
      <c r="G11" s="21">
        <v>28417</v>
      </c>
      <c r="H11" s="33">
        <v>42</v>
      </c>
      <c r="I11" s="46">
        <f t="shared" si="0"/>
        <v>147.79885279938065</v>
      </c>
      <c r="J11" s="17">
        <f t="shared" si="1"/>
        <v>591.1954111975226</v>
      </c>
      <c r="K11" s="17"/>
    </row>
    <row r="12" spans="1:11" ht="27" customHeight="1">
      <c r="A12" s="1">
        <v>8</v>
      </c>
      <c r="B12" s="1" t="s">
        <v>11</v>
      </c>
      <c r="C12" s="52" t="s">
        <v>12</v>
      </c>
      <c r="D12" s="18">
        <v>509.6</v>
      </c>
      <c r="E12" s="88">
        <v>519.1</v>
      </c>
      <c r="F12" s="89"/>
      <c r="G12" s="21">
        <v>93065</v>
      </c>
      <c r="H12" s="33">
        <v>519</v>
      </c>
      <c r="I12" s="46">
        <f t="shared" si="0"/>
        <v>557.6747434588729</v>
      </c>
      <c r="J12" s="17">
        <f t="shared" si="1"/>
        <v>2230.6989738354914</v>
      </c>
      <c r="K12" s="17"/>
    </row>
    <row r="13" spans="1:11" ht="31.5" customHeight="1">
      <c r="A13" s="1">
        <v>9</v>
      </c>
      <c r="B13" s="1" t="s">
        <v>54</v>
      </c>
      <c r="C13" s="52" t="s">
        <v>12</v>
      </c>
      <c r="D13" s="71">
        <v>24.3</v>
      </c>
      <c r="E13" s="102">
        <v>25.5</v>
      </c>
      <c r="F13" s="103"/>
      <c r="G13" s="21">
        <v>93065</v>
      </c>
      <c r="H13" s="33">
        <v>25</v>
      </c>
      <c r="I13" s="46">
        <f t="shared" si="0"/>
        <v>26.862945253317573</v>
      </c>
      <c r="J13" s="17">
        <f t="shared" si="1"/>
        <v>107.45178101327029</v>
      </c>
      <c r="K13" s="17"/>
    </row>
    <row r="14" spans="1:11" ht="31.5" customHeight="1">
      <c r="A14" s="1">
        <v>10</v>
      </c>
      <c r="B14" s="1" t="s">
        <v>55</v>
      </c>
      <c r="C14" s="52" t="s">
        <v>12</v>
      </c>
      <c r="D14" s="1">
        <v>69.7</v>
      </c>
      <c r="E14" s="95">
        <v>71.8</v>
      </c>
      <c r="F14" s="97"/>
      <c r="G14" s="21">
        <v>93065</v>
      </c>
      <c r="H14" s="33">
        <v>89</v>
      </c>
      <c r="I14" s="46">
        <f t="shared" si="0"/>
        <v>95.63208510181056</v>
      </c>
      <c r="J14" s="17">
        <f t="shared" si="1"/>
        <v>382.52834040724224</v>
      </c>
      <c r="K14" s="17"/>
    </row>
    <row r="15" spans="1:11" ht="27" customHeight="1">
      <c r="A15" s="1">
        <v>11</v>
      </c>
      <c r="B15" s="1" t="s">
        <v>13</v>
      </c>
      <c r="C15" s="52" t="s">
        <v>12</v>
      </c>
      <c r="D15" s="18">
        <v>45</v>
      </c>
      <c r="E15" s="88">
        <v>50</v>
      </c>
      <c r="F15" s="89"/>
      <c r="G15" s="21">
        <v>93065</v>
      </c>
      <c r="H15" s="33">
        <v>37</v>
      </c>
      <c r="I15" s="46">
        <f t="shared" si="0"/>
        <v>39.757158974910006</v>
      </c>
      <c r="J15" s="17">
        <f t="shared" si="1"/>
        <v>159.02863589964002</v>
      </c>
      <c r="K15" s="17"/>
    </row>
    <row r="16" spans="1:11" ht="30.75" customHeight="1">
      <c r="A16" s="1">
        <v>12</v>
      </c>
      <c r="B16" s="1" t="s">
        <v>14</v>
      </c>
      <c r="C16" s="52" t="s">
        <v>12</v>
      </c>
      <c r="D16" s="18">
        <v>181</v>
      </c>
      <c r="E16" s="88">
        <v>185.8</v>
      </c>
      <c r="F16" s="89"/>
      <c r="G16" s="21">
        <v>93065</v>
      </c>
      <c r="H16" s="33">
        <v>149</v>
      </c>
      <c r="I16" s="46">
        <f t="shared" si="0"/>
        <v>160.10315370977273</v>
      </c>
      <c r="J16" s="17">
        <f t="shared" si="1"/>
        <v>640.4126148390909</v>
      </c>
      <c r="K16" s="17"/>
    </row>
    <row r="17" spans="1:11" ht="28.5" customHeight="1">
      <c r="A17" s="1">
        <v>13</v>
      </c>
      <c r="B17" s="1" t="s">
        <v>15</v>
      </c>
      <c r="C17" s="52" t="s">
        <v>12</v>
      </c>
      <c r="D17" s="18">
        <v>70</v>
      </c>
      <c r="E17" s="88">
        <v>75</v>
      </c>
      <c r="F17" s="89"/>
      <c r="G17" s="21">
        <v>93065</v>
      </c>
      <c r="H17" s="33">
        <v>73</v>
      </c>
      <c r="I17" s="46">
        <f>H17/G17*100000</f>
        <v>78.4398001396873</v>
      </c>
      <c r="J17" s="17">
        <f t="shared" si="1"/>
        <v>313.7592005587492</v>
      </c>
      <c r="K17" s="17"/>
    </row>
    <row r="18" spans="1:11" ht="28.5" customHeight="1">
      <c r="A18" s="5">
        <v>14</v>
      </c>
      <c r="B18" s="1" t="s">
        <v>18</v>
      </c>
      <c r="C18" s="52" t="s">
        <v>16</v>
      </c>
      <c r="D18" s="18">
        <v>2</v>
      </c>
      <c r="E18" s="18"/>
      <c r="F18" s="18">
        <v>3</v>
      </c>
      <c r="G18" s="1">
        <v>81209</v>
      </c>
      <c r="H18" s="32">
        <v>16</v>
      </c>
      <c r="I18" s="46">
        <f aca="true" t="shared" si="2" ref="I18:I25">H18/G18*100</f>
        <v>0.0197022497506434</v>
      </c>
      <c r="J18" s="17"/>
      <c r="K18" s="17"/>
    </row>
    <row r="19" spans="1:13" ht="28.5" customHeight="1">
      <c r="A19" s="5">
        <v>15</v>
      </c>
      <c r="B19" s="79" t="s">
        <v>19</v>
      </c>
      <c r="C19" s="80" t="s">
        <v>79</v>
      </c>
      <c r="D19" s="81">
        <v>65</v>
      </c>
      <c r="E19" s="81"/>
      <c r="F19" s="81">
        <v>70</v>
      </c>
      <c r="G19" s="79">
        <v>51000</v>
      </c>
      <c r="H19" s="82">
        <v>25044</v>
      </c>
      <c r="I19" s="83">
        <f t="shared" si="2"/>
        <v>49.10588235294118</v>
      </c>
      <c r="J19" s="84"/>
      <c r="K19" s="85"/>
      <c r="L19" s="86"/>
      <c r="M19" s="86"/>
    </row>
    <row r="20" spans="1:11" ht="28.5" customHeight="1">
      <c r="A20" s="5">
        <v>16</v>
      </c>
      <c r="B20" s="1" t="s">
        <v>40</v>
      </c>
      <c r="C20" s="52" t="s">
        <v>16</v>
      </c>
      <c r="D20" s="18">
        <v>30</v>
      </c>
      <c r="E20" s="18"/>
      <c r="F20" s="18">
        <v>36.2</v>
      </c>
      <c r="G20" s="1">
        <v>366</v>
      </c>
      <c r="H20" s="32">
        <v>125</v>
      </c>
      <c r="I20" s="46">
        <f t="shared" si="2"/>
        <v>34.15300546448087</v>
      </c>
      <c r="J20" s="17"/>
      <c r="K20" s="17"/>
    </row>
    <row r="21" spans="1:11" ht="30" customHeight="1">
      <c r="A21" s="5">
        <v>17</v>
      </c>
      <c r="B21" s="19" t="s">
        <v>56</v>
      </c>
      <c r="C21" s="54" t="s">
        <v>80</v>
      </c>
      <c r="D21" s="51">
        <v>8</v>
      </c>
      <c r="E21" s="51"/>
      <c r="F21" s="51">
        <v>9.5</v>
      </c>
      <c r="G21" s="6">
        <v>161</v>
      </c>
      <c r="H21" s="39">
        <v>10</v>
      </c>
      <c r="I21" s="60">
        <f t="shared" si="2"/>
        <v>6.211180124223603</v>
      </c>
      <c r="J21" s="17"/>
      <c r="K21" s="17"/>
    </row>
    <row r="22" spans="1:11" ht="72.75" customHeight="1">
      <c r="A22" s="5">
        <v>18</v>
      </c>
      <c r="B22" s="1" t="s">
        <v>57</v>
      </c>
      <c r="C22" s="52" t="s">
        <v>17</v>
      </c>
      <c r="D22" s="18">
        <v>55.7</v>
      </c>
      <c r="E22" s="18"/>
      <c r="F22" s="18">
        <v>56.7</v>
      </c>
      <c r="G22" s="1">
        <v>366</v>
      </c>
      <c r="H22" s="32">
        <v>222</v>
      </c>
      <c r="I22" s="46">
        <f t="shared" si="2"/>
        <v>60.65573770491803</v>
      </c>
      <c r="J22" s="17"/>
      <c r="K22" s="17"/>
    </row>
    <row r="23" spans="1:11" ht="63.75" customHeight="1">
      <c r="A23" s="5">
        <v>19</v>
      </c>
      <c r="B23" s="1" t="s">
        <v>49</v>
      </c>
      <c r="C23" s="52" t="s">
        <v>81</v>
      </c>
      <c r="D23" s="1">
        <v>70</v>
      </c>
      <c r="E23" s="1"/>
      <c r="F23" s="1">
        <v>75</v>
      </c>
      <c r="G23" s="21">
        <v>151</v>
      </c>
      <c r="H23" s="33">
        <v>135</v>
      </c>
      <c r="I23" s="46">
        <f t="shared" si="2"/>
        <v>89.40397350993378</v>
      </c>
      <c r="J23" s="17"/>
      <c r="K23" s="17"/>
    </row>
    <row r="24" spans="1:11" ht="56.25" customHeight="1">
      <c r="A24" s="5">
        <v>20</v>
      </c>
      <c r="B24" s="20" t="s">
        <v>86</v>
      </c>
      <c r="C24" s="52" t="s">
        <v>16</v>
      </c>
      <c r="D24" s="1">
        <v>25</v>
      </c>
      <c r="E24" s="1"/>
      <c r="F24" s="1">
        <v>30</v>
      </c>
      <c r="G24" s="1" t="s">
        <v>87</v>
      </c>
      <c r="H24" s="32" t="s">
        <v>87</v>
      </c>
      <c r="I24" s="46" t="e">
        <f t="shared" si="2"/>
        <v>#VALUE!</v>
      </c>
      <c r="J24" s="17" t="s">
        <v>45</v>
      </c>
      <c r="K24" s="10"/>
    </row>
    <row r="25" spans="1:11" ht="90.75" customHeight="1">
      <c r="A25" s="5">
        <v>21</v>
      </c>
      <c r="B25" s="35" t="s">
        <v>58</v>
      </c>
      <c r="C25" s="52" t="s">
        <v>16</v>
      </c>
      <c r="D25" s="18">
        <v>4.5</v>
      </c>
      <c r="E25" s="18">
        <v>100</v>
      </c>
      <c r="F25" s="18">
        <v>5</v>
      </c>
      <c r="G25" s="21">
        <v>874</v>
      </c>
      <c r="H25" s="33">
        <v>43</v>
      </c>
      <c r="I25" s="46">
        <f t="shared" si="2"/>
        <v>4.919908466819222</v>
      </c>
      <c r="J25" s="17"/>
      <c r="K25" s="17"/>
    </row>
    <row r="26" spans="1:11" ht="57" customHeight="1">
      <c r="A26" s="5">
        <v>22</v>
      </c>
      <c r="B26" s="37" t="s">
        <v>59</v>
      </c>
      <c r="C26" s="52" t="s">
        <v>16</v>
      </c>
      <c r="D26" s="18">
        <v>37</v>
      </c>
      <c r="E26" s="94">
        <v>41</v>
      </c>
      <c r="F26" s="94"/>
      <c r="G26" s="1">
        <v>1183</v>
      </c>
      <c r="H26" s="32">
        <v>548</v>
      </c>
      <c r="I26" s="46">
        <f>H26/G26*100</f>
        <v>46.3229078613694</v>
      </c>
      <c r="J26" s="17"/>
      <c r="K26" s="17"/>
    </row>
    <row r="27" spans="1:11" ht="44.25" customHeight="1">
      <c r="A27" s="1">
        <v>23</v>
      </c>
      <c r="B27" s="1" t="s">
        <v>22</v>
      </c>
      <c r="C27" s="52" t="s">
        <v>16</v>
      </c>
      <c r="D27" s="94">
        <v>99</v>
      </c>
      <c r="E27" s="94"/>
      <c r="F27" s="18">
        <v>100</v>
      </c>
      <c r="G27" s="1">
        <v>17278</v>
      </c>
      <c r="H27" s="32">
        <v>4366</v>
      </c>
      <c r="I27" s="46">
        <f>H27/G27*100</f>
        <v>25.269128371339278</v>
      </c>
      <c r="J27" s="17"/>
      <c r="K27" s="17"/>
    </row>
    <row r="28" spans="1:11" ht="34.5" customHeight="1">
      <c r="A28" s="1">
        <v>24</v>
      </c>
      <c r="B28" s="1" t="s">
        <v>60</v>
      </c>
      <c r="C28" s="52" t="s">
        <v>41</v>
      </c>
      <c r="D28" s="94">
        <v>35</v>
      </c>
      <c r="E28" s="94"/>
      <c r="F28" s="18">
        <v>40</v>
      </c>
      <c r="G28" s="21">
        <v>81209</v>
      </c>
      <c r="H28" s="33">
        <v>29853</v>
      </c>
      <c r="I28" s="46">
        <f>H28/G28*100</f>
        <v>36.76070386287234</v>
      </c>
      <c r="J28" s="17"/>
      <c r="K28" s="17"/>
    </row>
    <row r="29" spans="1:11" ht="34.5" customHeight="1">
      <c r="A29" s="1">
        <v>25</v>
      </c>
      <c r="B29" s="37" t="s">
        <v>20</v>
      </c>
      <c r="C29" s="52" t="s">
        <v>21</v>
      </c>
      <c r="D29" s="18">
        <v>20</v>
      </c>
      <c r="E29" s="18"/>
      <c r="F29" s="18">
        <v>25</v>
      </c>
      <c r="G29" s="1">
        <v>51946</v>
      </c>
      <c r="H29" s="32">
        <v>11703</v>
      </c>
      <c r="I29" s="46">
        <f>H29/G29*100</f>
        <v>22.52916490201363</v>
      </c>
      <c r="J29" s="17"/>
      <c r="K29" s="17"/>
    </row>
    <row r="30" spans="1:11" ht="42.75" customHeight="1">
      <c r="A30" s="1">
        <v>26</v>
      </c>
      <c r="B30" s="35" t="s">
        <v>23</v>
      </c>
      <c r="C30" s="52" t="s">
        <v>16</v>
      </c>
      <c r="D30" s="18">
        <v>85</v>
      </c>
      <c r="E30" s="18"/>
      <c r="F30" s="53">
        <v>95</v>
      </c>
      <c r="G30" s="16">
        <v>836</v>
      </c>
      <c r="H30" s="36">
        <v>831</v>
      </c>
      <c r="I30" s="46">
        <f aca="true" t="shared" si="3" ref="I30:I40">H30/G30*100</f>
        <v>99.4019138755981</v>
      </c>
      <c r="J30" s="17"/>
      <c r="K30" s="17"/>
    </row>
    <row r="31" spans="1:11" ht="26.25" customHeight="1">
      <c r="A31" s="1">
        <v>27</v>
      </c>
      <c r="B31" s="16" t="s">
        <v>24</v>
      </c>
      <c r="C31" s="56" t="s">
        <v>16</v>
      </c>
      <c r="D31" s="90">
        <v>98</v>
      </c>
      <c r="E31" s="91"/>
      <c r="F31" s="53">
        <v>100</v>
      </c>
      <c r="G31" s="16">
        <v>842</v>
      </c>
      <c r="H31" s="36">
        <v>831</v>
      </c>
      <c r="I31" s="46">
        <f t="shared" si="3"/>
        <v>98.69358669833728</v>
      </c>
      <c r="J31" s="17"/>
      <c r="K31" s="17"/>
    </row>
    <row r="32" spans="1:11" ht="42" customHeight="1">
      <c r="A32" s="1">
        <v>28</v>
      </c>
      <c r="B32" s="16" t="s">
        <v>61</v>
      </c>
      <c r="C32" s="56" t="s">
        <v>39</v>
      </c>
      <c r="D32" s="90">
        <v>15.6</v>
      </c>
      <c r="E32" s="91"/>
      <c r="F32" s="53">
        <v>16.6</v>
      </c>
      <c r="G32" s="16">
        <v>25517</v>
      </c>
      <c r="H32" s="36">
        <v>160</v>
      </c>
      <c r="I32" s="46">
        <f>H32/G32*1000</f>
        <v>6.270329584198769</v>
      </c>
      <c r="J32" s="17"/>
      <c r="K32" s="17"/>
    </row>
    <row r="33" spans="1:11" ht="25.5" customHeight="1">
      <c r="A33" s="1">
        <v>29</v>
      </c>
      <c r="B33" s="21" t="s">
        <v>42</v>
      </c>
      <c r="C33" s="55" t="s">
        <v>27</v>
      </c>
      <c r="D33" s="92">
        <v>95</v>
      </c>
      <c r="E33" s="93"/>
      <c r="F33" s="21">
        <v>100</v>
      </c>
      <c r="G33" s="21">
        <v>845</v>
      </c>
      <c r="H33" s="33">
        <v>812</v>
      </c>
      <c r="I33" s="46">
        <f t="shared" si="3"/>
        <v>96.09467455621302</v>
      </c>
      <c r="J33" s="17"/>
      <c r="K33" s="17"/>
    </row>
    <row r="34" spans="1:11" ht="63.75">
      <c r="A34" s="1">
        <v>30</v>
      </c>
      <c r="B34" s="1" t="s">
        <v>47</v>
      </c>
      <c r="C34" s="56" t="s">
        <v>48</v>
      </c>
      <c r="D34" s="26">
        <v>0</v>
      </c>
      <c r="E34" s="27"/>
      <c r="F34" s="16">
        <v>0.5</v>
      </c>
      <c r="G34" s="16">
        <v>856</v>
      </c>
      <c r="H34" s="36">
        <v>0</v>
      </c>
      <c r="I34" s="46">
        <f t="shared" si="3"/>
        <v>0</v>
      </c>
      <c r="J34" s="17"/>
      <c r="K34" s="17"/>
    </row>
    <row r="35" spans="1:11" ht="89.25">
      <c r="A35" s="1">
        <v>31</v>
      </c>
      <c r="B35" s="1" t="s">
        <v>110</v>
      </c>
      <c r="C35" s="52" t="s">
        <v>82</v>
      </c>
      <c r="D35" s="49">
        <v>98</v>
      </c>
      <c r="E35" s="50"/>
      <c r="F35" s="18">
        <v>100</v>
      </c>
      <c r="G35" s="1">
        <v>9837</v>
      </c>
      <c r="H35" s="1">
        <v>6507</v>
      </c>
      <c r="I35" s="46">
        <f>H35/G35*100</f>
        <v>66.14821591948765</v>
      </c>
      <c r="J35" s="17"/>
      <c r="K35" s="17"/>
    </row>
    <row r="36" spans="1:11" ht="47.25" customHeight="1">
      <c r="A36" s="1">
        <v>32</v>
      </c>
      <c r="B36" s="1" t="s">
        <v>62</v>
      </c>
      <c r="C36" s="56" t="s">
        <v>43</v>
      </c>
      <c r="D36" s="90">
        <v>8</v>
      </c>
      <c r="E36" s="91"/>
      <c r="F36" s="53">
        <v>10</v>
      </c>
      <c r="G36" s="16">
        <v>143</v>
      </c>
      <c r="H36" s="36">
        <v>16</v>
      </c>
      <c r="I36" s="46">
        <f t="shared" si="3"/>
        <v>11.188811188811188</v>
      </c>
      <c r="J36" s="17"/>
      <c r="K36" s="17"/>
    </row>
    <row r="37" spans="1:11" ht="61.5" customHeight="1">
      <c r="A37" s="1">
        <v>33</v>
      </c>
      <c r="B37" s="1" t="s">
        <v>63</v>
      </c>
      <c r="C37" s="52" t="s">
        <v>83</v>
      </c>
      <c r="D37" s="49">
        <v>99</v>
      </c>
      <c r="E37" s="50"/>
      <c r="F37" s="18">
        <v>100</v>
      </c>
      <c r="G37" s="1">
        <v>0</v>
      </c>
      <c r="H37" s="1">
        <v>0</v>
      </c>
      <c r="I37" s="46" t="e">
        <f t="shared" si="3"/>
        <v>#DIV/0!</v>
      </c>
      <c r="J37" s="17"/>
      <c r="K37" s="17"/>
    </row>
    <row r="38" spans="1:13" ht="40.5" customHeight="1">
      <c r="A38" s="1">
        <v>34</v>
      </c>
      <c r="B38" s="58" t="s">
        <v>30</v>
      </c>
      <c r="C38" s="52" t="s">
        <v>83</v>
      </c>
      <c r="D38" s="49">
        <v>98</v>
      </c>
      <c r="E38" s="50"/>
      <c r="F38" s="18">
        <v>100</v>
      </c>
      <c r="G38" s="1">
        <v>144</v>
      </c>
      <c r="H38" s="32">
        <v>112</v>
      </c>
      <c r="I38" s="46">
        <f t="shared" si="3"/>
        <v>77.77777777777779</v>
      </c>
      <c r="J38" s="17"/>
      <c r="K38" s="17"/>
      <c r="L38" s="17"/>
      <c r="M38" s="17"/>
    </row>
    <row r="39" spans="1:11" ht="30" customHeight="1">
      <c r="A39" s="1">
        <v>35</v>
      </c>
      <c r="B39" s="1" t="s">
        <v>26</v>
      </c>
      <c r="C39" s="52" t="s">
        <v>16</v>
      </c>
      <c r="D39" s="88">
        <v>97</v>
      </c>
      <c r="E39" s="89"/>
      <c r="F39" s="18">
        <v>98</v>
      </c>
      <c r="G39" s="1">
        <v>439</v>
      </c>
      <c r="H39" s="32">
        <v>437</v>
      </c>
      <c r="I39" s="46">
        <f t="shared" si="3"/>
        <v>99.54441913439635</v>
      </c>
      <c r="J39" s="17"/>
      <c r="K39" s="17"/>
    </row>
    <row r="40" spans="1:11" ht="23.25" customHeight="1">
      <c r="A40" s="1">
        <v>36</v>
      </c>
      <c r="B40" s="1" t="s">
        <v>28</v>
      </c>
      <c r="C40" s="52" t="s">
        <v>29</v>
      </c>
      <c r="D40" s="88">
        <v>95</v>
      </c>
      <c r="E40" s="89"/>
      <c r="F40" s="18">
        <v>98</v>
      </c>
      <c r="G40" s="1">
        <v>439</v>
      </c>
      <c r="H40" s="32">
        <v>437</v>
      </c>
      <c r="I40" s="46">
        <f t="shared" si="3"/>
        <v>99.54441913439635</v>
      </c>
      <c r="J40" s="17"/>
      <c r="K40" s="17"/>
    </row>
    <row r="41" spans="1:11" ht="27.75" customHeight="1">
      <c r="A41" s="1">
        <v>37</v>
      </c>
      <c r="B41" s="1" t="s">
        <v>31</v>
      </c>
      <c r="C41" s="52" t="s">
        <v>16</v>
      </c>
      <c r="D41" s="49">
        <v>95</v>
      </c>
      <c r="E41" s="50"/>
      <c r="F41" s="18">
        <v>97</v>
      </c>
      <c r="G41" s="1">
        <v>448</v>
      </c>
      <c r="H41" s="32">
        <v>424</v>
      </c>
      <c r="I41" s="46">
        <f>H41/G41*100</f>
        <v>94.64285714285714</v>
      </c>
      <c r="J41" s="17"/>
      <c r="K41" s="17"/>
    </row>
    <row r="42" spans="1:11" ht="31.5" customHeight="1">
      <c r="A42" s="1">
        <v>38</v>
      </c>
      <c r="B42" s="1" t="s">
        <v>33</v>
      </c>
      <c r="C42" s="52" t="s">
        <v>16</v>
      </c>
      <c r="D42" s="49">
        <v>98</v>
      </c>
      <c r="E42" s="50"/>
      <c r="F42" s="18">
        <v>100</v>
      </c>
      <c r="G42" s="21">
        <v>222</v>
      </c>
      <c r="H42" s="33">
        <v>194</v>
      </c>
      <c r="I42" s="46">
        <f>H42/G42*100</f>
        <v>87.38738738738738</v>
      </c>
      <c r="J42" s="17"/>
      <c r="K42" s="17"/>
    </row>
    <row r="43" spans="1:11" ht="38.25" customHeight="1">
      <c r="A43" s="1">
        <v>39</v>
      </c>
      <c r="B43" s="1" t="s">
        <v>32</v>
      </c>
      <c r="C43" s="52" t="s">
        <v>16</v>
      </c>
      <c r="D43" s="49">
        <v>95</v>
      </c>
      <c r="E43" s="50"/>
      <c r="F43" s="18">
        <v>100</v>
      </c>
      <c r="G43" s="1">
        <v>1935</v>
      </c>
      <c r="H43" s="1">
        <v>1995</v>
      </c>
      <c r="I43" s="46">
        <f>H43/G43*100</f>
        <v>103.10077519379846</v>
      </c>
      <c r="J43" s="17"/>
      <c r="K43" s="17"/>
    </row>
    <row r="44" spans="1:11" ht="32.25" customHeight="1">
      <c r="A44" s="48">
        <v>40</v>
      </c>
      <c r="B44" s="21" t="s">
        <v>25</v>
      </c>
      <c r="C44" s="57" t="s">
        <v>16</v>
      </c>
      <c r="D44" s="49">
        <v>95</v>
      </c>
      <c r="E44" s="50"/>
      <c r="F44" s="18">
        <v>100</v>
      </c>
      <c r="G44" s="1">
        <v>45</v>
      </c>
      <c r="H44" s="1">
        <v>44</v>
      </c>
      <c r="I44" s="46">
        <f>H44/G44*100</f>
        <v>97.77777777777777</v>
      </c>
      <c r="J44" s="17"/>
      <c r="K44" s="17"/>
    </row>
    <row r="45" spans="1:11" ht="108.75" customHeight="1">
      <c r="A45" s="48">
        <v>41</v>
      </c>
      <c r="B45" s="66" t="s">
        <v>90</v>
      </c>
      <c r="C45" s="68" t="s">
        <v>100</v>
      </c>
      <c r="D45" s="99" t="s">
        <v>102</v>
      </c>
      <c r="E45" s="100"/>
      <c r="F45" s="101"/>
      <c r="G45" s="75"/>
      <c r="H45" s="76"/>
      <c r="I45" s="77"/>
      <c r="J45" s="17"/>
      <c r="K45" s="10"/>
    </row>
    <row r="46" spans="1:11" ht="105.75" customHeight="1">
      <c r="A46" s="48">
        <v>42</v>
      </c>
      <c r="B46" s="67" t="s">
        <v>91</v>
      </c>
      <c r="C46" s="68" t="s">
        <v>101</v>
      </c>
      <c r="D46" s="99" t="s">
        <v>102</v>
      </c>
      <c r="E46" s="100"/>
      <c r="F46" s="101"/>
      <c r="G46" s="73">
        <v>6</v>
      </c>
      <c r="H46" s="74">
        <v>6</v>
      </c>
      <c r="I46" s="46">
        <f>H46/G46*100</f>
        <v>100</v>
      </c>
      <c r="J46" s="17"/>
      <c r="K46" s="10"/>
    </row>
    <row r="47" spans="1:11" ht="110.25" customHeight="1">
      <c r="A47" s="48">
        <v>43</v>
      </c>
      <c r="B47" s="67" t="s">
        <v>92</v>
      </c>
      <c r="C47" s="68" t="s">
        <v>101</v>
      </c>
      <c r="D47" s="99" t="s">
        <v>102</v>
      </c>
      <c r="E47" s="100"/>
      <c r="F47" s="101"/>
      <c r="G47" s="73">
        <v>6</v>
      </c>
      <c r="H47" s="74">
        <v>6</v>
      </c>
      <c r="I47" s="46">
        <f>H47/G47*100</f>
        <v>100</v>
      </c>
      <c r="J47" s="17"/>
      <c r="K47" s="10"/>
    </row>
    <row r="48" spans="1:11" ht="73.5" customHeight="1">
      <c r="A48" s="48">
        <v>44</v>
      </c>
      <c r="B48" s="67" t="s">
        <v>93</v>
      </c>
      <c r="C48" s="68" t="s">
        <v>101</v>
      </c>
      <c r="D48" s="99" t="s">
        <v>102</v>
      </c>
      <c r="E48" s="100"/>
      <c r="F48" s="101"/>
      <c r="G48" s="73">
        <v>6</v>
      </c>
      <c r="H48" s="74">
        <v>1</v>
      </c>
      <c r="I48" s="46">
        <f>H48/G48*100</f>
        <v>16.666666666666664</v>
      </c>
      <c r="J48" s="17"/>
      <c r="K48" s="10"/>
    </row>
    <row r="49" spans="1:11" ht="76.5" customHeight="1">
      <c r="A49" s="48">
        <v>45</v>
      </c>
      <c r="B49" s="67" t="s">
        <v>94</v>
      </c>
      <c r="C49" s="68" t="s">
        <v>101</v>
      </c>
      <c r="D49" s="99" t="s">
        <v>102</v>
      </c>
      <c r="E49" s="100"/>
      <c r="F49" s="101"/>
      <c r="G49" s="73">
        <v>6</v>
      </c>
      <c r="H49" s="74">
        <v>6</v>
      </c>
      <c r="I49" s="46">
        <f>H49/G49*100</f>
        <v>100</v>
      </c>
      <c r="J49" s="17"/>
      <c r="K49" s="10"/>
    </row>
    <row r="50" spans="1:11" ht="81" customHeight="1">
      <c r="A50" s="48">
        <v>46</v>
      </c>
      <c r="B50" s="67" t="s">
        <v>95</v>
      </c>
      <c r="C50" s="68" t="s">
        <v>101</v>
      </c>
      <c r="D50" s="99" t="s">
        <v>102</v>
      </c>
      <c r="E50" s="100"/>
      <c r="F50" s="101"/>
      <c r="G50" s="75"/>
      <c r="H50" s="76"/>
      <c r="I50" s="77"/>
      <c r="J50" s="17"/>
      <c r="K50" s="10"/>
    </row>
    <row r="51" spans="1:11" ht="96" customHeight="1">
      <c r="A51" s="48">
        <v>47</v>
      </c>
      <c r="B51" s="67" t="s">
        <v>96</v>
      </c>
      <c r="C51" s="68" t="s">
        <v>101</v>
      </c>
      <c r="D51" s="99" t="s">
        <v>102</v>
      </c>
      <c r="E51" s="100"/>
      <c r="F51" s="101"/>
      <c r="G51" s="75"/>
      <c r="H51" s="76"/>
      <c r="I51" s="77"/>
      <c r="J51" s="17"/>
      <c r="K51" s="10"/>
    </row>
    <row r="52" spans="1:11" ht="105">
      <c r="A52" s="48">
        <v>48</v>
      </c>
      <c r="B52" s="67" t="s">
        <v>97</v>
      </c>
      <c r="C52" s="68" t="s">
        <v>101</v>
      </c>
      <c r="D52" s="99" t="s">
        <v>102</v>
      </c>
      <c r="E52" s="100"/>
      <c r="F52" s="101"/>
      <c r="G52" s="73">
        <v>6</v>
      </c>
      <c r="H52" s="74">
        <v>6</v>
      </c>
      <c r="I52" s="46">
        <f>H52/G52*100</f>
        <v>100</v>
      </c>
      <c r="J52" s="17"/>
      <c r="K52" s="10"/>
    </row>
    <row r="53" spans="1:11" ht="117.75" customHeight="1">
      <c r="A53" s="48">
        <v>49</v>
      </c>
      <c r="B53" s="67" t="s">
        <v>98</v>
      </c>
      <c r="C53" s="68" t="s">
        <v>101</v>
      </c>
      <c r="D53" s="99" t="s">
        <v>102</v>
      </c>
      <c r="E53" s="100"/>
      <c r="F53" s="101"/>
      <c r="G53" s="75"/>
      <c r="H53" s="76"/>
      <c r="I53" s="77"/>
      <c r="J53" s="17"/>
      <c r="K53" s="10"/>
    </row>
    <row r="54" spans="1:11" ht="78" customHeight="1">
      <c r="A54" s="48">
        <v>50</v>
      </c>
      <c r="B54" s="67" t="s">
        <v>99</v>
      </c>
      <c r="C54" s="72" t="s">
        <v>84</v>
      </c>
      <c r="D54" s="99" t="s">
        <v>102</v>
      </c>
      <c r="E54" s="100"/>
      <c r="F54" s="101"/>
      <c r="G54" s="75"/>
      <c r="H54" s="76"/>
      <c r="I54" s="77"/>
      <c r="J54" s="17"/>
      <c r="K54" s="10"/>
    </row>
    <row r="55" spans="1:11" ht="88.5" customHeight="1">
      <c r="A55" s="1">
        <v>51</v>
      </c>
      <c r="B55" s="59" t="s">
        <v>64</v>
      </c>
      <c r="C55" s="52" t="s">
        <v>16</v>
      </c>
      <c r="D55" s="63">
        <v>19.6</v>
      </c>
      <c r="E55" s="12"/>
      <c r="F55" s="1">
        <v>21.6</v>
      </c>
      <c r="G55" s="24">
        <v>1235</v>
      </c>
      <c r="H55" s="42">
        <v>306</v>
      </c>
      <c r="I55" s="47">
        <f aca="true" t="shared" si="4" ref="I55:I66">H55/G55*100</f>
        <v>24.777327935222672</v>
      </c>
      <c r="J55" s="17"/>
      <c r="K55" s="17"/>
    </row>
    <row r="56" spans="1:19" ht="30" customHeight="1">
      <c r="A56" s="1">
        <v>52</v>
      </c>
      <c r="B56" s="5" t="s">
        <v>65</v>
      </c>
      <c r="C56" s="52" t="s">
        <v>16</v>
      </c>
      <c r="D56" s="63">
        <v>10.2</v>
      </c>
      <c r="E56" s="12"/>
      <c r="F56" s="1">
        <v>11.2</v>
      </c>
      <c r="G56" s="45">
        <v>59</v>
      </c>
      <c r="H56" s="34">
        <v>10</v>
      </c>
      <c r="I56" s="47">
        <f t="shared" si="4"/>
        <v>16.94915254237288</v>
      </c>
      <c r="J56" s="17"/>
      <c r="K56" s="40"/>
      <c r="L56" s="25"/>
      <c r="M56" s="25"/>
      <c r="N56" s="25"/>
      <c r="O56" s="25"/>
      <c r="P56" s="25"/>
      <c r="Q56" s="25"/>
      <c r="R56" s="25"/>
      <c r="S56" s="25"/>
    </row>
    <row r="57" spans="1:11" ht="42" customHeight="1">
      <c r="A57" s="1">
        <v>53</v>
      </c>
      <c r="B57" s="5" t="s">
        <v>66</v>
      </c>
      <c r="C57" s="52" t="s">
        <v>16</v>
      </c>
      <c r="D57" s="63">
        <v>13.8</v>
      </c>
      <c r="E57" s="12"/>
      <c r="F57" s="1">
        <v>14.8</v>
      </c>
      <c r="G57" s="24">
        <v>975</v>
      </c>
      <c r="H57" s="42">
        <v>120</v>
      </c>
      <c r="I57" s="47">
        <f t="shared" si="4"/>
        <v>12.307692307692308</v>
      </c>
      <c r="J57" s="17"/>
      <c r="K57" s="17"/>
    </row>
    <row r="58" spans="1:11" ht="36" customHeight="1">
      <c r="A58" s="1">
        <v>54</v>
      </c>
      <c r="B58" s="5" t="s">
        <v>67</v>
      </c>
      <c r="C58" s="52" t="s">
        <v>16</v>
      </c>
      <c r="D58" s="63">
        <v>47.5</v>
      </c>
      <c r="E58" s="12"/>
      <c r="F58" s="1">
        <v>50</v>
      </c>
      <c r="G58" s="43">
        <v>180421</v>
      </c>
      <c r="H58" s="42">
        <v>119177</v>
      </c>
      <c r="I58" s="47">
        <f t="shared" si="4"/>
        <v>66.05494925756979</v>
      </c>
      <c r="J58" s="17"/>
      <c r="K58" s="17"/>
    </row>
    <row r="59" spans="1:11" ht="64.5" customHeight="1">
      <c r="A59" s="1">
        <v>55</v>
      </c>
      <c r="B59" s="5" t="s">
        <v>68</v>
      </c>
      <c r="C59" s="52" t="s">
        <v>16</v>
      </c>
      <c r="D59" s="63">
        <v>50</v>
      </c>
      <c r="E59" s="12"/>
      <c r="F59" s="1">
        <v>55</v>
      </c>
      <c r="G59" s="61">
        <v>46</v>
      </c>
      <c r="H59" s="34">
        <v>30</v>
      </c>
      <c r="I59" s="47">
        <f t="shared" si="4"/>
        <v>65.21739130434783</v>
      </c>
      <c r="J59" s="17"/>
      <c r="K59" s="17"/>
    </row>
    <row r="60" spans="1:11" ht="49.5" customHeight="1">
      <c r="A60" s="1">
        <v>56</v>
      </c>
      <c r="B60" s="5" t="s">
        <v>69</v>
      </c>
      <c r="C60" s="52" t="s">
        <v>16</v>
      </c>
      <c r="D60" s="63">
        <v>40</v>
      </c>
      <c r="E60" s="12"/>
      <c r="F60" s="1">
        <v>45</v>
      </c>
      <c r="G60" s="61">
        <v>135</v>
      </c>
      <c r="H60" s="34">
        <v>106</v>
      </c>
      <c r="I60" s="47">
        <f t="shared" si="4"/>
        <v>78.51851851851852</v>
      </c>
      <c r="J60" s="17"/>
      <c r="K60" s="17"/>
    </row>
    <row r="61" spans="1:11" ht="63.75" customHeight="1">
      <c r="A61" s="1">
        <v>57</v>
      </c>
      <c r="B61" s="1" t="s">
        <v>70</v>
      </c>
      <c r="C61" s="52" t="s">
        <v>16</v>
      </c>
      <c r="D61" s="63">
        <v>50</v>
      </c>
      <c r="E61" s="12"/>
      <c r="F61" s="1">
        <v>55</v>
      </c>
      <c r="G61" s="21">
        <v>78</v>
      </c>
      <c r="H61" s="33">
        <v>65</v>
      </c>
      <c r="I61" s="46">
        <f t="shared" si="4"/>
        <v>83.33333333333334</v>
      </c>
      <c r="J61" s="17"/>
      <c r="K61" s="17"/>
    </row>
    <row r="62" spans="1:11" ht="61.5" customHeight="1">
      <c r="A62" s="1">
        <v>58</v>
      </c>
      <c r="B62" s="24" t="s">
        <v>71</v>
      </c>
      <c r="C62" s="52" t="s">
        <v>16</v>
      </c>
      <c r="D62" s="63">
        <v>50</v>
      </c>
      <c r="E62" s="12"/>
      <c r="F62" s="1">
        <v>55</v>
      </c>
      <c r="G62" s="62">
        <v>36</v>
      </c>
      <c r="H62" s="62">
        <v>28</v>
      </c>
      <c r="I62" s="47">
        <f t="shared" si="4"/>
        <v>77.77777777777779</v>
      </c>
      <c r="J62" s="17"/>
      <c r="K62" s="31"/>
    </row>
    <row r="63" spans="1:11" ht="74.25" customHeight="1">
      <c r="A63" s="1">
        <v>59</v>
      </c>
      <c r="B63" s="24" t="s">
        <v>72</v>
      </c>
      <c r="C63" s="52" t="s">
        <v>16</v>
      </c>
      <c r="D63" s="63">
        <v>50</v>
      </c>
      <c r="E63" s="12"/>
      <c r="F63" s="1">
        <v>58</v>
      </c>
      <c r="G63" s="62">
        <v>41</v>
      </c>
      <c r="H63" s="62">
        <v>37</v>
      </c>
      <c r="I63" s="47">
        <f t="shared" si="4"/>
        <v>90.2439024390244</v>
      </c>
      <c r="J63" s="17"/>
      <c r="K63" s="31"/>
    </row>
    <row r="64" spans="1:11" ht="60.75" customHeight="1">
      <c r="A64" s="1">
        <v>60</v>
      </c>
      <c r="B64" s="22" t="s">
        <v>73</v>
      </c>
      <c r="C64" s="23" t="s">
        <v>16</v>
      </c>
      <c r="D64" s="64">
        <v>75</v>
      </c>
      <c r="E64" s="65"/>
      <c r="F64" s="21">
        <v>85</v>
      </c>
      <c r="G64" s="38">
        <v>370</v>
      </c>
      <c r="H64" s="34">
        <v>360</v>
      </c>
      <c r="I64" s="47">
        <f t="shared" si="4"/>
        <v>97.2972972972973</v>
      </c>
      <c r="J64" s="17"/>
      <c r="K64" s="17"/>
    </row>
    <row r="65" spans="1:11" ht="48.75" customHeight="1">
      <c r="A65" s="1">
        <v>61</v>
      </c>
      <c r="B65" s="22" t="s">
        <v>74</v>
      </c>
      <c r="C65" s="23" t="s">
        <v>16</v>
      </c>
      <c r="D65" s="64">
        <v>33</v>
      </c>
      <c r="E65" s="65"/>
      <c r="F65" s="71">
        <v>38</v>
      </c>
      <c r="G65" s="38">
        <v>25839</v>
      </c>
      <c r="H65" s="34">
        <v>2852</v>
      </c>
      <c r="I65" s="47">
        <f t="shared" si="4"/>
        <v>11.037578853670809</v>
      </c>
      <c r="J65" s="17"/>
      <c r="K65" s="17"/>
    </row>
    <row r="66" spans="1:11" ht="60.75" customHeight="1">
      <c r="A66" s="1">
        <v>62</v>
      </c>
      <c r="B66" s="1" t="s">
        <v>75</v>
      </c>
      <c r="C66" s="1" t="s">
        <v>16</v>
      </c>
      <c r="D66" s="63">
        <v>63.7</v>
      </c>
      <c r="E66" s="12"/>
      <c r="F66" s="18">
        <v>65.7</v>
      </c>
      <c r="G66" s="41">
        <v>18182</v>
      </c>
      <c r="H66" s="36">
        <v>11778</v>
      </c>
      <c r="I66" s="46">
        <f t="shared" si="4"/>
        <v>64.77835221647783</v>
      </c>
      <c r="J66" s="17"/>
      <c r="K66" s="17" t="s">
        <v>106</v>
      </c>
    </row>
    <row r="67" spans="1:7" ht="16.5" customHeight="1">
      <c r="A67" s="2"/>
      <c r="B67" s="13"/>
      <c r="C67" s="7"/>
      <c r="D67" s="2"/>
      <c r="E67" s="2"/>
      <c r="F67" s="2"/>
      <c r="G67" s="2"/>
    </row>
    <row r="68" spans="2:3" ht="12.75">
      <c r="B68" s="14"/>
      <c r="C68" s="8"/>
    </row>
    <row r="69" spans="1:2" ht="12.75">
      <c r="A69" s="3" t="s">
        <v>46</v>
      </c>
      <c r="B69" s="14"/>
    </row>
    <row r="71" ht="12" customHeight="1">
      <c r="B71" s="78" t="s">
        <v>105</v>
      </c>
    </row>
    <row r="72" ht="12.75">
      <c r="B72" s="15" t="s">
        <v>36</v>
      </c>
    </row>
  </sheetData>
  <sheetProtection/>
  <mergeCells count="39">
    <mergeCell ref="D53:F53"/>
    <mergeCell ref="D54:F54"/>
    <mergeCell ref="D47:F47"/>
    <mergeCell ref="D48:F48"/>
    <mergeCell ref="D49:F49"/>
    <mergeCell ref="D50:F50"/>
    <mergeCell ref="D51:F51"/>
    <mergeCell ref="D52:F52"/>
    <mergeCell ref="D33:E33"/>
    <mergeCell ref="D36:E36"/>
    <mergeCell ref="D39:E39"/>
    <mergeCell ref="D40:E40"/>
    <mergeCell ref="D45:F45"/>
    <mergeCell ref="D46:F46"/>
    <mergeCell ref="E17:F17"/>
    <mergeCell ref="E26:F26"/>
    <mergeCell ref="D27:E27"/>
    <mergeCell ref="D28:E28"/>
    <mergeCell ref="D31:E31"/>
    <mergeCell ref="D32:E32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A1:I1"/>
    <mergeCell ref="A2:I2"/>
    <mergeCell ref="A3:A4"/>
    <mergeCell ref="B3:B4"/>
    <mergeCell ref="C3:C4"/>
    <mergeCell ref="D3:F3"/>
    <mergeCell ref="E4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H7" sqref="H7"/>
    </sheetView>
  </sheetViews>
  <sheetFormatPr defaultColWidth="9.140625" defaultRowHeight="12.75"/>
  <cols>
    <col min="1" max="1" width="3.140625" style="3" customWidth="1"/>
    <col min="2" max="2" width="45.8515625" style="15" customWidth="1"/>
    <col min="3" max="3" width="10.7109375" style="9" customWidth="1"/>
    <col min="4" max="4" width="5.57421875" style="3" customWidth="1"/>
    <col min="5" max="5" width="2.140625" style="3" hidden="1" customWidth="1"/>
    <col min="6" max="6" width="6.28125" style="3" customWidth="1"/>
    <col min="7" max="7" width="10.421875" style="3" customWidth="1"/>
    <col min="8" max="8" width="9.8515625" style="3" customWidth="1"/>
    <col min="9" max="9" width="8.140625" style="11" customWidth="1"/>
    <col min="10" max="10" width="0" style="3" hidden="1" customWidth="1"/>
    <col min="11" max="11" width="78.28125" style="3" hidden="1" customWidth="1"/>
    <col min="12" max="12" width="0" style="3" hidden="1" customWidth="1"/>
    <col min="13" max="16384" width="9.140625" style="3" customWidth="1"/>
  </cols>
  <sheetData>
    <row r="1" spans="1:9" ht="14.2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111</v>
      </c>
      <c r="B2" s="105"/>
      <c r="C2" s="105"/>
      <c r="D2" s="105"/>
      <c r="E2" s="105"/>
      <c r="F2" s="105"/>
      <c r="G2" s="105"/>
      <c r="H2" s="105"/>
      <c r="I2" s="105"/>
    </row>
    <row r="3" spans="1:9" ht="52.5" customHeight="1">
      <c r="A3" s="106" t="s">
        <v>0</v>
      </c>
      <c r="B3" s="106" t="s">
        <v>1</v>
      </c>
      <c r="C3" s="106" t="s">
        <v>2</v>
      </c>
      <c r="D3" s="95" t="s">
        <v>3</v>
      </c>
      <c r="E3" s="96"/>
      <c r="F3" s="97"/>
      <c r="G3" s="1" t="s">
        <v>34</v>
      </c>
      <c r="H3" s="1" t="s">
        <v>38</v>
      </c>
      <c r="I3" s="28" t="s">
        <v>16</v>
      </c>
    </row>
    <row r="4" spans="1:9" ht="13.5" customHeight="1">
      <c r="A4" s="107"/>
      <c r="B4" s="107"/>
      <c r="C4" s="107"/>
      <c r="D4" s="4" t="s">
        <v>4</v>
      </c>
      <c r="E4" s="108" t="s">
        <v>5</v>
      </c>
      <c r="F4" s="109"/>
      <c r="G4" s="4"/>
      <c r="H4" s="29"/>
      <c r="I4" s="30"/>
    </row>
    <row r="5" spans="1:11" ht="43.5" customHeight="1">
      <c r="A5" s="1">
        <v>1</v>
      </c>
      <c r="B5" s="1" t="s">
        <v>6</v>
      </c>
      <c r="C5" s="52" t="s">
        <v>7</v>
      </c>
      <c r="D5" s="1">
        <v>4.1</v>
      </c>
      <c r="E5" s="98">
        <v>4.4</v>
      </c>
      <c r="F5" s="98"/>
      <c r="G5" s="1">
        <v>492</v>
      </c>
      <c r="H5" s="32">
        <v>4</v>
      </c>
      <c r="I5" s="46">
        <f>H5/G5*1000</f>
        <v>8.130081300813009</v>
      </c>
      <c r="J5" s="17"/>
      <c r="K5" s="17"/>
    </row>
    <row r="6" spans="1:11" ht="60" customHeight="1">
      <c r="A6" s="1">
        <v>2</v>
      </c>
      <c r="B6" s="1" t="s">
        <v>8</v>
      </c>
      <c r="C6" s="52" t="s">
        <v>9</v>
      </c>
      <c r="D6" s="1">
        <v>6.5</v>
      </c>
      <c r="E6" s="98">
        <v>7.5</v>
      </c>
      <c r="F6" s="98"/>
      <c r="G6" s="1">
        <v>946</v>
      </c>
      <c r="H6" s="32">
        <v>12</v>
      </c>
      <c r="I6" s="69">
        <f>H6/G6*1000</f>
        <v>12.684989429175475</v>
      </c>
      <c r="J6" s="17"/>
      <c r="K6" s="17"/>
    </row>
    <row r="7" spans="1:11" ht="43.5" customHeight="1">
      <c r="A7" s="1">
        <v>3</v>
      </c>
      <c r="B7" s="1" t="s">
        <v>107</v>
      </c>
      <c r="C7" s="52" t="s">
        <v>76</v>
      </c>
      <c r="D7" s="18">
        <v>44</v>
      </c>
      <c r="E7" s="98">
        <v>49.7</v>
      </c>
      <c r="F7" s="98"/>
      <c r="G7" s="1">
        <v>11535</v>
      </c>
      <c r="H7" s="32">
        <v>5</v>
      </c>
      <c r="I7" s="46">
        <f>H7*100000/G7</f>
        <v>43.346337234503686</v>
      </c>
      <c r="J7" s="17"/>
      <c r="K7" s="17"/>
    </row>
    <row r="8" spans="1:11" ht="30.75" customHeight="1">
      <c r="A8" s="1">
        <v>4</v>
      </c>
      <c r="B8" s="1" t="s">
        <v>51</v>
      </c>
      <c r="C8" s="52" t="s">
        <v>7</v>
      </c>
      <c r="D8" s="18">
        <v>5</v>
      </c>
      <c r="E8" s="95">
        <v>5.4</v>
      </c>
      <c r="F8" s="97"/>
      <c r="G8" s="1">
        <v>2933</v>
      </c>
      <c r="H8" s="32">
        <v>5</v>
      </c>
      <c r="I8" s="46">
        <f>H8/G8*1000</f>
        <v>1.7047391749062393</v>
      </c>
      <c r="J8" s="17"/>
      <c r="K8" s="17"/>
    </row>
    <row r="9" spans="1:11" ht="41.25" customHeight="1">
      <c r="A9" s="1">
        <v>5</v>
      </c>
      <c r="B9" s="1" t="s">
        <v>10</v>
      </c>
      <c r="C9" s="52" t="s">
        <v>77</v>
      </c>
      <c r="D9" s="18">
        <v>0.6</v>
      </c>
      <c r="E9" s="88">
        <v>1</v>
      </c>
      <c r="F9" s="89"/>
      <c r="G9" s="1">
        <v>489</v>
      </c>
      <c r="H9" s="32">
        <v>2</v>
      </c>
      <c r="I9" s="46">
        <f>H9/G9*1000</f>
        <v>4.08997955010225</v>
      </c>
      <c r="J9" s="17">
        <f>I9*4</f>
        <v>16.359918200409</v>
      </c>
      <c r="K9" s="17" t="s">
        <v>108</v>
      </c>
    </row>
    <row r="10" spans="1:11" ht="26.25" customHeight="1">
      <c r="A10" s="1">
        <v>6</v>
      </c>
      <c r="B10" s="1" t="s">
        <v>52</v>
      </c>
      <c r="C10" s="52" t="s">
        <v>88</v>
      </c>
      <c r="D10" s="18">
        <v>740</v>
      </c>
      <c r="E10" s="88">
        <v>741.7</v>
      </c>
      <c r="F10" s="89"/>
      <c r="G10" s="21">
        <v>26158</v>
      </c>
      <c r="H10" s="33">
        <v>162</v>
      </c>
      <c r="I10" s="46">
        <f aca="true" t="shared" si="0" ref="I10:I16">H10/G10*100000</f>
        <v>619.3134031653797</v>
      </c>
      <c r="J10" s="17">
        <f aca="true" t="shared" si="1" ref="J10:J17">I10*4</f>
        <v>2477.2536126615187</v>
      </c>
      <c r="K10" s="17"/>
    </row>
    <row r="11" spans="1:11" ht="18.75" customHeight="1">
      <c r="A11" s="1">
        <v>7</v>
      </c>
      <c r="B11" s="1" t="s">
        <v>53</v>
      </c>
      <c r="C11" s="52" t="s">
        <v>78</v>
      </c>
      <c r="D11" s="18">
        <v>180.5</v>
      </c>
      <c r="E11" s="88">
        <v>188.1</v>
      </c>
      <c r="F11" s="89"/>
      <c r="G11" s="21">
        <v>28417</v>
      </c>
      <c r="H11" s="33">
        <v>45</v>
      </c>
      <c r="I11" s="46">
        <f t="shared" si="0"/>
        <v>158.35591371362213</v>
      </c>
      <c r="J11" s="17">
        <f t="shared" si="1"/>
        <v>633.4236548544885</v>
      </c>
      <c r="K11" s="17"/>
    </row>
    <row r="12" spans="1:11" ht="27" customHeight="1">
      <c r="A12" s="1">
        <v>8</v>
      </c>
      <c r="B12" s="1" t="s">
        <v>11</v>
      </c>
      <c r="C12" s="52" t="s">
        <v>12</v>
      </c>
      <c r="D12" s="18">
        <v>509.6</v>
      </c>
      <c r="E12" s="88">
        <v>519.1</v>
      </c>
      <c r="F12" s="89"/>
      <c r="G12" s="21">
        <v>93065</v>
      </c>
      <c r="H12" s="33">
        <v>577</v>
      </c>
      <c r="I12" s="69">
        <f t="shared" si="0"/>
        <v>619.9967764465696</v>
      </c>
      <c r="J12" s="17">
        <f t="shared" si="1"/>
        <v>2479.9871057862783</v>
      </c>
      <c r="K12" s="17"/>
    </row>
    <row r="13" spans="1:11" ht="31.5" customHeight="1">
      <c r="A13" s="1">
        <v>9</v>
      </c>
      <c r="B13" s="1" t="s">
        <v>54</v>
      </c>
      <c r="C13" s="52" t="s">
        <v>12</v>
      </c>
      <c r="D13" s="71">
        <v>24.3</v>
      </c>
      <c r="E13" s="102">
        <v>25.5</v>
      </c>
      <c r="F13" s="103"/>
      <c r="G13" s="21">
        <v>93065</v>
      </c>
      <c r="H13" s="33">
        <v>27</v>
      </c>
      <c r="I13" s="69">
        <f t="shared" si="0"/>
        <v>29.01198087358298</v>
      </c>
      <c r="J13" s="17">
        <f t="shared" si="1"/>
        <v>116.04792349433193</v>
      </c>
      <c r="K13" s="17"/>
    </row>
    <row r="14" spans="1:11" ht="31.5" customHeight="1">
      <c r="A14" s="1">
        <v>10</v>
      </c>
      <c r="B14" s="1" t="s">
        <v>55</v>
      </c>
      <c r="C14" s="52" t="s">
        <v>12</v>
      </c>
      <c r="D14" s="1">
        <v>69.7</v>
      </c>
      <c r="E14" s="95">
        <v>71.8</v>
      </c>
      <c r="F14" s="97"/>
      <c r="G14" s="21">
        <v>93065</v>
      </c>
      <c r="H14" s="33">
        <v>97</v>
      </c>
      <c r="I14" s="69">
        <f t="shared" si="0"/>
        <v>104.2282275828722</v>
      </c>
      <c r="J14" s="17">
        <f t="shared" si="1"/>
        <v>416.9129103314888</v>
      </c>
      <c r="K14" s="17"/>
    </row>
    <row r="15" spans="1:11" ht="27" customHeight="1">
      <c r="A15" s="1">
        <v>11</v>
      </c>
      <c r="B15" s="1" t="s">
        <v>13</v>
      </c>
      <c r="C15" s="52" t="s">
        <v>12</v>
      </c>
      <c r="D15" s="18">
        <v>45</v>
      </c>
      <c r="E15" s="88">
        <v>50</v>
      </c>
      <c r="F15" s="89"/>
      <c r="G15" s="21">
        <v>93065</v>
      </c>
      <c r="H15" s="33">
        <v>53</v>
      </c>
      <c r="I15" s="69">
        <f t="shared" si="0"/>
        <v>56.94944393703326</v>
      </c>
      <c r="J15" s="17">
        <f t="shared" si="1"/>
        <v>227.79777574813303</v>
      </c>
      <c r="K15" s="17"/>
    </row>
    <row r="16" spans="1:11" ht="30.75" customHeight="1">
      <c r="A16" s="1">
        <v>12</v>
      </c>
      <c r="B16" s="1" t="s">
        <v>14</v>
      </c>
      <c r="C16" s="52" t="s">
        <v>12</v>
      </c>
      <c r="D16" s="18">
        <v>181</v>
      </c>
      <c r="E16" s="88">
        <v>185.8</v>
      </c>
      <c r="F16" s="89"/>
      <c r="G16" s="21">
        <v>93065</v>
      </c>
      <c r="H16" s="33">
        <v>160</v>
      </c>
      <c r="I16" s="46">
        <f t="shared" si="0"/>
        <v>171.92284962123247</v>
      </c>
      <c r="J16" s="17">
        <f t="shared" si="1"/>
        <v>687.6913984849299</v>
      </c>
      <c r="K16" s="17"/>
    </row>
    <row r="17" spans="1:11" ht="28.5" customHeight="1">
      <c r="A17" s="1">
        <v>13</v>
      </c>
      <c r="B17" s="1" t="s">
        <v>15</v>
      </c>
      <c r="C17" s="52" t="s">
        <v>12</v>
      </c>
      <c r="D17" s="18">
        <v>70</v>
      </c>
      <c r="E17" s="88">
        <v>75</v>
      </c>
      <c r="F17" s="89"/>
      <c r="G17" s="21">
        <v>93065</v>
      </c>
      <c r="H17" s="33">
        <v>87</v>
      </c>
      <c r="I17" s="46">
        <f>H17/G17*100000</f>
        <v>93.48304948154515</v>
      </c>
      <c r="J17" s="17">
        <f t="shared" si="1"/>
        <v>373.9321979261806</v>
      </c>
      <c r="K17" s="17"/>
    </row>
    <row r="18" spans="1:11" ht="28.5" customHeight="1">
      <c r="A18" s="5">
        <v>14</v>
      </c>
      <c r="B18" s="1" t="s">
        <v>18</v>
      </c>
      <c r="C18" s="52" t="s">
        <v>16</v>
      </c>
      <c r="D18" s="18">
        <v>2</v>
      </c>
      <c r="E18" s="18"/>
      <c r="F18" s="18">
        <v>3</v>
      </c>
      <c r="G18" s="1">
        <v>81209</v>
      </c>
      <c r="H18" s="32">
        <v>0</v>
      </c>
      <c r="I18" s="46">
        <f aca="true" t="shared" si="2" ref="I18:I25">H18/G18*100</f>
        <v>0</v>
      </c>
      <c r="J18" s="17"/>
      <c r="K18" s="17"/>
    </row>
    <row r="19" spans="1:13" ht="28.5" customHeight="1">
      <c r="A19" s="5">
        <v>15</v>
      </c>
      <c r="B19" s="21" t="s">
        <v>19</v>
      </c>
      <c r="C19" s="55" t="s">
        <v>79</v>
      </c>
      <c r="D19" s="71">
        <v>65</v>
      </c>
      <c r="E19" s="71"/>
      <c r="F19" s="71">
        <v>70</v>
      </c>
      <c r="G19" s="21">
        <v>51000</v>
      </c>
      <c r="H19" s="33">
        <v>49215</v>
      </c>
      <c r="I19" s="69">
        <f t="shared" si="2"/>
        <v>96.5</v>
      </c>
      <c r="J19" s="84"/>
      <c r="K19" s="85"/>
      <c r="L19" s="86"/>
      <c r="M19" s="87"/>
    </row>
    <row r="20" spans="1:11" ht="28.5" customHeight="1">
      <c r="A20" s="5">
        <v>16</v>
      </c>
      <c r="B20" s="1" t="s">
        <v>40</v>
      </c>
      <c r="C20" s="52" t="s">
        <v>16</v>
      </c>
      <c r="D20" s="18">
        <v>30</v>
      </c>
      <c r="E20" s="18"/>
      <c r="F20" s="18">
        <v>36.2</v>
      </c>
      <c r="G20" s="1">
        <v>341</v>
      </c>
      <c r="H20" s="32">
        <v>60</v>
      </c>
      <c r="I20" s="46">
        <f t="shared" si="2"/>
        <v>17.595307917888565</v>
      </c>
      <c r="J20" s="17"/>
      <c r="K20" s="17"/>
    </row>
    <row r="21" spans="1:11" ht="30" customHeight="1">
      <c r="A21" s="5">
        <v>17</v>
      </c>
      <c r="B21" s="19" t="s">
        <v>56</v>
      </c>
      <c r="C21" s="54" t="s">
        <v>80</v>
      </c>
      <c r="D21" s="51">
        <v>8</v>
      </c>
      <c r="E21" s="51"/>
      <c r="F21" s="51">
        <v>9.5</v>
      </c>
      <c r="G21" s="6">
        <v>170</v>
      </c>
      <c r="H21" s="39">
        <v>19</v>
      </c>
      <c r="I21" s="60">
        <f t="shared" si="2"/>
        <v>11.176470588235295</v>
      </c>
      <c r="J21" s="17"/>
      <c r="K21" s="17"/>
    </row>
    <row r="22" spans="1:11" ht="72.75" customHeight="1">
      <c r="A22" s="5">
        <v>18</v>
      </c>
      <c r="B22" s="1" t="s">
        <v>57</v>
      </c>
      <c r="C22" s="52" t="s">
        <v>17</v>
      </c>
      <c r="D22" s="18">
        <v>55.7</v>
      </c>
      <c r="E22" s="18"/>
      <c r="F22" s="18">
        <v>56.7</v>
      </c>
      <c r="G22" s="1">
        <v>398</v>
      </c>
      <c r="H22" s="32">
        <v>227</v>
      </c>
      <c r="I22" s="46">
        <f t="shared" si="2"/>
        <v>57.03517587939698</v>
      </c>
      <c r="J22" s="17"/>
      <c r="K22" s="17"/>
    </row>
    <row r="23" spans="1:11" ht="63.75" customHeight="1">
      <c r="A23" s="5">
        <v>19</v>
      </c>
      <c r="B23" s="1" t="s">
        <v>49</v>
      </c>
      <c r="C23" s="52" t="s">
        <v>81</v>
      </c>
      <c r="D23" s="1">
        <v>70</v>
      </c>
      <c r="E23" s="1"/>
      <c r="F23" s="1">
        <v>75</v>
      </c>
      <c r="G23" s="21">
        <v>555</v>
      </c>
      <c r="H23" s="33">
        <v>485</v>
      </c>
      <c r="I23" s="46">
        <f t="shared" si="2"/>
        <v>87.38738738738738</v>
      </c>
      <c r="J23" s="17"/>
      <c r="K23" s="17"/>
    </row>
    <row r="24" spans="1:11" ht="56.25" customHeight="1">
      <c r="A24" s="5">
        <v>20</v>
      </c>
      <c r="B24" s="20" t="s">
        <v>86</v>
      </c>
      <c r="C24" s="52" t="s">
        <v>16</v>
      </c>
      <c r="D24" s="1">
        <v>25</v>
      </c>
      <c r="E24" s="1"/>
      <c r="F24" s="1">
        <v>30</v>
      </c>
      <c r="G24" s="1" t="s">
        <v>87</v>
      </c>
      <c r="H24" s="32" t="s">
        <v>87</v>
      </c>
      <c r="I24" s="46" t="e">
        <f t="shared" si="2"/>
        <v>#VALUE!</v>
      </c>
      <c r="J24" s="17" t="s">
        <v>45</v>
      </c>
      <c r="K24" s="10"/>
    </row>
    <row r="25" spans="1:11" ht="90.75" customHeight="1">
      <c r="A25" s="5">
        <v>21</v>
      </c>
      <c r="B25" s="35" t="s">
        <v>58</v>
      </c>
      <c r="C25" s="52" t="s">
        <v>16</v>
      </c>
      <c r="D25" s="18">
        <v>4.5</v>
      </c>
      <c r="E25" s="18">
        <v>100</v>
      </c>
      <c r="F25" s="18">
        <v>5</v>
      </c>
      <c r="G25" s="21">
        <v>879</v>
      </c>
      <c r="H25" s="33">
        <v>43</v>
      </c>
      <c r="I25" s="46">
        <f t="shared" si="2"/>
        <v>4.891922639362913</v>
      </c>
      <c r="J25" s="17"/>
      <c r="K25" s="17"/>
    </row>
    <row r="26" spans="1:11" ht="57" customHeight="1">
      <c r="A26" s="5">
        <v>22</v>
      </c>
      <c r="B26" s="37" t="s">
        <v>59</v>
      </c>
      <c r="C26" s="52" t="s">
        <v>16</v>
      </c>
      <c r="D26" s="18">
        <v>37</v>
      </c>
      <c r="E26" s="94">
        <v>41</v>
      </c>
      <c r="F26" s="94"/>
      <c r="G26" s="1">
        <v>982</v>
      </c>
      <c r="H26" s="32">
        <v>399</v>
      </c>
      <c r="I26" s="46">
        <f>H26/G26*100</f>
        <v>40.63136456211813</v>
      </c>
      <c r="J26" s="17"/>
      <c r="K26" s="17"/>
    </row>
    <row r="27" spans="1:11" ht="44.25" customHeight="1">
      <c r="A27" s="1">
        <v>23</v>
      </c>
      <c r="B27" s="1" t="s">
        <v>22</v>
      </c>
      <c r="C27" s="52" t="s">
        <v>16</v>
      </c>
      <c r="D27" s="94">
        <v>99</v>
      </c>
      <c r="E27" s="94"/>
      <c r="F27" s="18">
        <v>100</v>
      </c>
      <c r="G27" s="1">
        <v>18187</v>
      </c>
      <c r="H27" s="32">
        <v>4367</v>
      </c>
      <c r="I27" s="46">
        <f>H27/G27*100</f>
        <v>24.011656677846812</v>
      </c>
      <c r="J27" s="17"/>
      <c r="K27" s="17"/>
    </row>
    <row r="28" spans="1:11" ht="34.5" customHeight="1">
      <c r="A28" s="1">
        <v>24</v>
      </c>
      <c r="B28" s="1" t="s">
        <v>60</v>
      </c>
      <c r="C28" s="52" t="s">
        <v>41</v>
      </c>
      <c r="D28" s="94">
        <v>35</v>
      </c>
      <c r="E28" s="94"/>
      <c r="F28" s="18">
        <v>40</v>
      </c>
      <c r="G28" s="21">
        <v>81209</v>
      </c>
      <c r="H28" s="33">
        <v>29709</v>
      </c>
      <c r="I28" s="46">
        <f>H28/G28*100</f>
        <v>36.583383615116546</v>
      </c>
      <c r="J28" s="17"/>
      <c r="K28" s="17"/>
    </row>
    <row r="29" spans="1:11" ht="34.5" customHeight="1">
      <c r="A29" s="1">
        <v>25</v>
      </c>
      <c r="B29" s="37" t="s">
        <v>20</v>
      </c>
      <c r="C29" s="52" t="s">
        <v>21</v>
      </c>
      <c r="D29" s="18">
        <v>20</v>
      </c>
      <c r="E29" s="18"/>
      <c r="F29" s="18">
        <v>25</v>
      </c>
      <c r="G29" s="1">
        <v>51946</v>
      </c>
      <c r="H29" s="32">
        <v>12842</v>
      </c>
      <c r="I29" s="46">
        <f>H29/G29*100</f>
        <v>24.72182651214723</v>
      </c>
      <c r="J29" s="17"/>
      <c r="K29" s="17"/>
    </row>
    <row r="30" spans="1:11" ht="42.75" customHeight="1">
      <c r="A30" s="1">
        <v>26</v>
      </c>
      <c r="B30" s="35" t="s">
        <v>23</v>
      </c>
      <c r="C30" s="52" t="s">
        <v>16</v>
      </c>
      <c r="D30" s="18">
        <v>85</v>
      </c>
      <c r="E30" s="18"/>
      <c r="F30" s="53">
        <v>95</v>
      </c>
      <c r="G30" s="16">
        <v>945</v>
      </c>
      <c r="H30" s="36">
        <v>938</v>
      </c>
      <c r="I30" s="46">
        <f aca="true" t="shared" si="3" ref="I30:I40">H30/G30*100</f>
        <v>99.25925925925925</v>
      </c>
      <c r="J30" s="17"/>
      <c r="K30" s="17"/>
    </row>
    <row r="31" spans="1:11" ht="26.25" customHeight="1">
      <c r="A31" s="1">
        <v>27</v>
      </c>
      <c r="B31" s="16" t="s">
        <v>24</v>
      </c>
      <c r="C31" s="56" t="s">
        <v>16</v>
      </c>
      <c r="D31" s="90">
        <v>98</v>
      </c>
      <c r="E31" s="91"/>
      <c r="F31" s="53">
        <v>100</v>
      </c>
      <c r="G31" s="16">
        <v>937</v>
      </c>
      <c r="H31" s="36">
        <v>930</v>
      </c>
      <c r="I31" s="46">
        <f t="shared" si="3"/>
        <v>99.2529348986126</v>
      </c>
      <c r="J31" s="17"/>
      <c r="K31" s="17"/>
    </row>
    <row r="32" spans="1:11" ht="42" customHeight="1">
      <c r="A32" s="1">
        <v>28</v>
      </c>
      <c r="B32" s="16" t="s">
        <v>61</v>
      </c>
      <c r="C32" s="56" t="s">
        <v>39</v>
      </c>
      <c r="D32" s="90">
        <v>15.6</v>
      </c>
      <c r="E32" s="91"/>
      <c r="F32" s="53">
        <v>16.6</v>
      </c>
      <c r="G32" s="16">
        <v>25517</v>
      </c>
      <c r="H32" s="36">
        <v>195</v>
      </c>
      <c r="I32" s="46">
        <f>H32/G32*1000</f>
        <v>7.64196418074225</v>
      </c>
      <c r="J32" s="17"/>
      <c r="K32" s="17"/>
    </row>
    <row r="33" spans="1:11" ht="25.5" customHeight="1">
      <c r="A33" s="1">
        <v>29</v>
      </c>
      <c r="B33" s="21" t="s">
        <v>42</v>
      </c>
      <c r="C33" s="55" t="s">
        <v>27</v>
      </c>
      <c r="D33" s="92">
        <v>95</v>
      </c>
      <c r="E33" s="93"/>
      <c r="F33" s="21">
        <v>100</v>
      </c>
      <c r="G33" s="21">
        <v>1011</v>
      </c>
      <c r="H33" s="33">
        <v>966</v>
      </c>
      <c r="I33" s="46">
        <f t="shared" si="3"/>
        <v>95.54896142433235</v>
      </c>
      <c r="J33" s="17"/>
      <c r="K33" s="17"/>
    </row>
    <row r="34" spans="1:11" ht="63.75">
      <c r="A34" s="1">
        <v>30</v>
      </c>
      <c r="B34" s="1" t="s">
        <v>47</v>
      </c>
      <c r="C34" s="56" t="s">
        <v>48</v>
      </c>
      <c r="D34" s="26">
        <v>0</v>
      </c>
      <c r="E34" s="27"/>
      <c r="F34" s="16">
        <v>0.5</v>
      </c>
      <c r="G34" s="16">
        <v>939</v>
      </c>
      <c r="H34" s="36">
        <v>0</v>
      </c>
      <c r="I34" s="46">
        <f t="shared" si="3"/>
        <v>0</v>
      </c>
      <c r="J34" s="17"/>
      <c r="K34" s="17"/>
    </row>
    <row r="35" spans="1:11" ht="89.25">
      <c r="A35" s="1">
        <v>31</v>
      </c>
      <c r="B35" s="1" t="s">
        <v>110</v>
      </c>
      <c r="C35" s="52" t="s">
        <v>82</v>
      </c>
      <c r="D35" s="49">
        <v>98</v>
      </c>
      <c r="E35" s="50"/>
      <c r="F35" s="18">
        <v>100</v>
      </c>
      <c r="G35" s="1">
        <v>10763</v>
      </c>
      <c r="H35" s="1">
        <v>7689</v>
      </c>
      <c r="I35" s="69">
        <f>H35/G35*100</f>
        <v>71.43918981696554</v>
      </c>
      <c r="J35" s="17"/>
      <c r="K35" s="17"/>
    </row>
    <row r="36" spans="1:11" ht="47.25" customHeight="1">
      <c r="A36" s="1">
        <v>32</v>
      </c>
      <c r="B36" s="1" t="s">
        <v>62</v>
      </c>
      <c r="C36" s="56" t="s">
        <v>43</v>
      </c>
      <c r="D36" s="90">
        <v>8</v>
      </c>
      <c r="E36" s="91"/>
      <c r="F36" s="53">
        <v>10</v>
      </c>
      <c r="G36" s="16">
        <v>188</v>
      </c>
      <c r="H36" s="36">
        <v>16</v>
      </c>
      <c r="I36" s="46">
        <f t="shared" si="3"/>
        <v>8.51063829787234</v>
      </c>
      <c r="J36" s="17"/>
      <c r="K36" s="17"/>
    </row>
    <row r="37" spans="1:11" ht="61.5" customHeight="1">
      <c r="A37" s="1">
        <v>33</v>
      </c>
      <c r="B37" s="1" t="s">
        <v>63</v>
      </c>
      <c r="C37" s="52" t="s">
        <v>83</v>
      </c>
      <c r="D37" s="49">
        <v>99</v>
      </c>
      <c r="E37" s="50"/>
      <c r="F37" s="18">
        <v>100</v>
      </c>
      <c r="G37" s="1">
        <v>0</v>
      </c>
      <c r="H37" s="1">
        <v>0</v>
      </c>
      <c r="I37" s="46" t="e">
        <f t="shared" si="3"/>
        <v>#DIV/0!</v>
      </c>
      <c r="J37" s="17"/>
      <c r="K37" s="17"/>
    </row>
    <row r="38" spans="1:13" ht="40.5" customHeight="1">
      <c r="A38" s="1">
        <v>34</v>
      </c>
      <c r="B38" s="58" t="s">
        <v>30</v>
      </c>
      <c r="C38" s="52" t="s">
        <v>83</v>
      </c>
      <c r="D38" s="49">
        <v>98</v>
      </c>
      <c r="E38" s="50"/>
      <c r="F38" s="18">
        <v>100</v>
      </c>
      <c r="G38" s="1">
        <v>144</v>
      </c>
      <c r="H38" s="32">
        <v>122</v>
      </c>
      <c r="I38" s="69">
        <f t="shared" si="3"/>
        <v>84.72222222222221</v>
      </c>
      <c r="J38" s="17"/>
      <c r="K38" s="17"/>
      <c r="L38" s="17"/>
      <c r="M38" s="17"/>
    </row>
    <row r="39" spans="1:11" ht="30" customHeight="1">
      <c r="A39" s="1">
        <v>35</v>
      </c>
      <c r="B39" s="1" t="s">
        <v>26</v>
      </c>
      <c r="C39" s="52" t="s">
        <v>16</v>
      </c>
      <c r="D39" s="88">
        <v>97</v>
      </c>
      <c r="E39" s="89"/>
      <c r="F39" s="18">
        <v>98</v>
      </c>
      <c r="G39" s="1">
        <v>492</v>
      </c>
      <c r="H39" s="32">
        <v>490</v>
      </c>
      <c r="I39" s="46">
        <f t="shared" si="3"/>
        <v>99.59349593495935</v>
      </c>
      <c r="J39" s="17"/>
      <c r="K39" s="17"/>
    </row>
    <row r="40" spans="1:11" ht="23.25" customHeight="1">
      <c r="A40" s="1">
        <v>36</v>
      </c>
      <c r="B40" s="1" t="s">
        <v>28</v>
      </c>
      <c r="C40" s="52" t="s">
        <v>29</v>
      </c>
      <c r="D40" s="88">
        <v>95</v>
      </c>
      <c r="E40" s="89"/>
      <c r="F40" s="18">
        <v>98</v>
      </c>
      <c r="G40" s="1">
        <v>492</v>
      </c>
      <c r="H40" s="32">
        <v>490</v>
      </c>
      <c r="I40" s="46">
        <f t="shared" si="3"/>
        <v>99.59349593495935</v>
      </c>
      <c r="J40" s="17"/>
      <c r="K40" s="17"/>
    </row>
    <row r="41" spans="1:11" ht="27.75" customHeight="1">
      <c r="A41" s="1">
        <v>37</v>
      </c>
      <c r="B41" s="1" t="s">
        <v>31</v>
      </c>
      <c r="C41" s="52" t="s">
        <v>16</v>
      </c>
      <c r="D41" s="49">
        <v>95</v>
      </c>
      <c r="E41" s="50"/>
      <c r="F41" s="18">
        <v>97</v>
      </c>
      <c r="G41" s="1">
        <v>479</v>
      </c>
      <c r="H41" s="32">
        <v>451</v>
      </c>
      <c r="I41" s="46">
        <f>H41/G41*100</f>
        <v>94.1544885177453</v>
      </c>
      <c r="J41" s="17"/>
      <c r="K41" s="17"/>
    </row>
    <row r="42" spans="1:11" ht="31.5" customHeight="1">
      <c r="A42" s="1">
        <v>38</v>
      </c>
      <c r="B42" s="1" t="s">
        <v>33</v>
      </c>
      <c r="C42" s="52" t="s">
        <v>16</v>
      </c>
      <c r="D42" s="49">
        <v>98</v>
      </c>
      <c r="E42" s="50"/>
      <c r="F42" s="18">
        <v>100</v>
      </c>
      <c r="G42" s="21">
        <v>222</v>
      </c>
      <c r="H42" s="33">
        <v>194</v>
      </c>
      <c r="I42" s="46">
        <f>H42/G42*100</f>
        <v>87.38738738738738</v>
      </c>
      <c r="J42" s="17"/>
      <c r="K42" s="17"/>
    </row>
    <row r="43" spans="1:11" ht="38.25" customHeight="1">
      <c r="A43" s="1">
        <v>39</v>
      </c>
      <c r="B43" s="1" t="s">
        <v>32</v>
      </c>
      <c r="C43" s="52" t="s">
        <v>16</v>
      </c>
      <c r="D43" s="49">
        <v>95</v>
      </c>
      <c r="E43" s="50"/>
      <c r="F43" s="18">
        <v>100</v>
      </c>
      <c r="G43" s="1">
        <v>1935</v>
      </c>
      <c r="H43" s="1">
        <v>1995</v>
      </c>
      <c r="I43" s="46">
        <f>H43/G43*100</f>
        <v>103.10077519379846</v>
      </c>
      <c r="J43" s="17"/>
      <c r="K43" s="17"/>
    </row>
    <row r="44" spans="1:11" ht="32.25" customHeight="1">
      <c r="A44" s="48">
        <v>40</v>
      </c>
      <c r="B44" s="21" t="s">
        <v>25</v>
      </c>
      <c r="C44" s="57" t="s">
        <v>16</v>
      </c>
      <c r="D44" s="49">
        <v>95</v>
      </c>
      <c r="E44" s="50"/>
      <c r="F44" s="18">
        <v>100</v>
      </c>
      <c r="G44" s="1">
        <v>45</v>
      </c>
      <c r="H44" s="1">
        <v>44</v>
      </c>
      <c r="I44" s="46">
        <f>H44/G44*100</f>
        <v>97.77777777777777</v>
      </c>
      <c r="J44" s="17"/>
      <c r="K44" s="17"/>
    </row>
    <row r="45" spans="1:11" ht="108.75" customHeight="1">
      <c r="A45" s="48">
        <v>41</v>
      </c>
      <c r="B45" s="66" t="s">
        <v>90</v>
      </c>
      <c r="C45" s="68" t="s">
        <v>100</v>
      </c>
      <c r="D45" s="99" t="s">
        <v>102</v>
      </c>
      <c r="E45" s="100"/>
      <c r="F45" s="101"/>
      <c r="G45" s="75"/>
      <c r="H45" s="76"/>
      <c r="I45" s="77"/>
      <c r="J45" s="17"/>
      <c r="K45" s="10"/>
    </row>
    <row r="46" spans="1:11" ht="105.75" customHeight="1">
      <c r="A46" s="48">
        <v>42</v>
      </c>
      <c r="B46" s="67" t="s">
        <v>91</v>
      </c>
      <c r="C46" s="68" t="s">
        <v>101</v>
      </c>
      <c r="D46" s="99" t="s">
        <v>102</v>
      </c>
      <c r="E46" s="100"/>
      <c r="F46" s="101"/>
      <c r="G46" s="73">
        <v>6</v>
      </c>
      <c r="H46" s="74">
        <v>6</v>
      </c>
      <c r="I46" s="46">
        <f>H46/G46*100</f>
        <v>100</v>
      </c>
      <c r="J46" s="17"/>
      <c r="K46" s="10"/>
    </row>
    <row r="47" spans="1:11" ht="110.25" customHeight="1">
      <c r="A47" s="48">
        <v>43</v>
      </c>
      <c r="B47" s="67" t="s">
        <v>92</v>
      </c>
      <c r="C47" s="68" t="s">
        <v>101</v>
      </c>
      <c r="D47" s="99" t="s">
        <v>102</v>
      </c>
      <c r="E47" s="100"/>
      <c r="F47" s="101"/>
      <c r="G47" s="73">
        <v>6</v>
      </c>
      <c r="H47" s="74">
        <v>6</v>
      </c>
      <c r="I47" s="46">
        <f>H47/G47*100</f>
        <v>100</v>
      </c>
      <c r="J47" s="17"/>
      <c r="K47" s="10"/>
    </row>
    <row r="48" spans="1:11" ht="73.5" customHeight="1">
      <c r="A48" s="48">
        <v>44</v>
      </c>
      <c r="B48" s="67" t="s">
        <v>93</v>
      </c>
      <c r="C48" s="68" t="s">
        <v>101</v>
      </c>
      <c r="D48" s="99" t="s">
        <v>102</v>
      </c>
      <c r="E48" s="100"/>
      <c r="F48" s="101"/>
      <c r="G48" s="73">
        <v>6</v>
      </c>
      <c r="H48" s="74">
        <v>1</v>
      </c>
      <c r="I48" s="46">
        <f>H48/G48*100</f>
        <v>16.666666666666664</v>
      </c>
      <c r="J48" s="17"/>
      <c r="K48" s="10"/>
    </row>
    <row r="49" spans="1:11" ht="76.5" customHeight="1">
      <c r="A49" s="48">
        <v>45</v>
      </c>
      <c r="B49" s="67" t="s">
        <v>94</v>
      </c>
      <c r="C49" s="68" t="s">
        <v>101</v>
      </c>
      <c r="D49" s="99" t="s">
        <v>102</v>
      </c>
      <c r="E49" s="100"/>
      <c r="F49" s="101"/>
      <c r="G49" s="73">
        <v>6</v>
      </c>
      <c r="H49" s="74">
        <v>6</v>
      </c>
      <c r="I49" s="46">
        <f>H49/G49*100</f>
        <v>100</v>
      </c>
      <c r="J49" s="17"/>
      <c r="K49" s="10"/>
    </row>
    <row r="50" spans="1:11" ht="81" customHeight="1">
      <c r="A50" s="48">
        <v>46</v>
      </c>
      <c r="B50" s="67" t="s">
        <v>95</v>
      </c>
      <c r="C50" s="68" t="s">
        <v>101</v>
      </c>
      <c r="D50" s="99" t="s">
        <v>102</v>
      </c>
      <c r="E50" s="100"/>
      <c r="F50" s="101"/>
      <c r="G50" s="75"/>
      <c r="H50" s="76"/>
      <c r="I50" s="77"/>
      <c r="J50" s="17"/>
      <c r="K50" s="10"/>
    </row>
    <row r="51" spans="1:11" ht="96" customHeight="1">
      <c r="A51" s="48">
        <v>47</v>
      </c>
      <c r="B51" s="67" t="s">
        <v>96</v>
      </c>
      <c r="C51" s="68" t="s">
        <v>101</v>
      </c>
      <c r="D51" s="99" t="s">
        <v>102</v>
      </c>
      <c r="E51" s="100"/>
      <c r="F51" s="101"/>
      <c r="G51" s="1">
        <v>6</v>
      </c>
      <c r="H51" s="32">
        <v>6</v>
      </c>
      <c r="I51" s="46">
        <f>H51/G51*100</f>
        <v>100</v>
      </c>
      <c r="J51" s="17"/>
      <c r="K51" s="10"/>
    </row>
    <row r="52" spans="1:11" ht="105">
      <c r="A52" s="48">
        <v>48</v>
      </c>
      <c r="B52" s="67" t="s">
        <v>97</v>
      </c>
      <c r="C52" s="68" t="s">
        <v>101</v>
      </c>
      <c r="D52" s="99" t="s">
        <v>102</v>
      </c>
      <c r="E52" s="100"/>
      <c r="F52" s="101"/>
      <c r="G52" s="73">
        <v>6</v>
      </c>
      <c r="H52" s="74">
        <v>6</v>
      </c>
      <c r="I52" s="46">
        <f>H52/G52*100</f>
        <v>100</v>
      </c>
      <c r="J52" s="17"/>
      <c r="K52" s="10"/>
    </row>
    <row r="53" spans="1:11" ht="117.75" customHeight="1">
      <c r="A53" s="48">
        <v>49</v>
      </c>
      <c r="B53" s="67" t="s">
        <v>98</v>
      </c>
      <c r="C53" s="68" t="s">
        <v>101</v>
      </c>
      <c r="D53" s="99" t="s">
        <v>102</v>
      </c>
      <c r="E53" s="100"/>
      <c r="F53" s="101"/>
      <c r="G53" s="75"/>
      <c r="H53" s="76"/>
      <c r="I53" s="77"/>
      <c r="J53" s="17"/>
      <c r="K53" s="10"/>
    </row>
    <row r="54" spans="1:11" ht="78" customHeight="1">
      <c r="A54" s="48">
        <v>50</v>
      </c>
      <c r="B54" s="67" t="s">
        <v>99</v>
      </c>
      <c r="C54" s="72" t="s">
        <v>84</v>
      </c>
      <c r="D54" s="99" t="s">
        <v>102</v>
      </c>
      <c r="E54" s="100"/>
      <c r="F54" s="101"/>
      <c r="G54" s="75"/>
      <c r="H54" s="76"/>
      <c r="I54" s="77"/>
      <c r="J54" s="17"/>
      <c r="K54" s="10"/>
    </row>
    <row r="55" spans="1:11" ht="88.5" customHeight="1">
      <c r="A55" s="1">
        <v>51</v>
      </c>
      <c r="B55" s="59" t="s">
        <v>64</v>
      </c>
      <c r="C55" s="52" t="s">
        <v>16</v>
      </c>
      <c r="D55" s="63">
        <v>19.6</v>
      </c>
      <c r="E55" s="12"/>
      <c r="F55" s="1">
        <v>21.6</v>
      </c>
      <c r="G55" s="24">
        <v>1235</v>
      </c>
      <c r="H55" s="42">
        <v>306</v>
      </c>
      <c r="I55" s="47">
        <f aca="true" t="shared" si="4" ref="I55:I66">H55/G55*100</f>
        <v>24.777327935222672</v>
      </c>
      <c r="J55" s="17"/>
      <c r="K55" s="17"/>
    </row>
    <row r="56" spans="1:19" ht="30" customHeight="1">
      <c r="A56" s="1">
        <v>52</v>
      </c>
      <c r="B56" s="5" t="s">
        <v>65</v>
      </c>
      <c r="C56" s="52" t="s">
        <v>16</v>
      </c>
      <c r="D56" s="63">
        <v>10.2</v>
      </c>
      <c r="E56" s="12"/>
      <c r="F56" s="1">
        <v>11.2</v>
      </c>
      <c r="G56" s="45">
        <v>60</v>
      </c>
      <c r="H56" s="34">
        <v>12</v>
      </c>
      <c r="I56" s="47">
        <f t="shared" si="4"/>
        <v>20</v>
      </c>
      <c r="J56" s="17"/>
      <c r="K56" s="40"/>
      <c r="L56" s="25"/>
      <c r="M56" s="25"/>
      <c r="N56" s="25"/>
      <c r="O56" s="25"/>
      <c r="P56" s="25"/>
      <c r="Q56" s="25"/>
      <c r="R56" s="25"/>
      <c r="S56" s="25"/>
    </row>
    <row r="57" spans="1:11" ht="42" customHeight="1">
      <c r="A57" s="1">
        <v>53</v>
      </c>
      <c r="B57" s="5" t="s">
        <v>66</v>
      </c>
      <c r="C57" s="52" t="s">
        <v>16</v>
      </c>
      <c r="D57" s="63">
        <v>13.8</v>
      </c>
      <c r="E57" s="12"/>
      <c r="F57" s="1">
        <v>14.8</v>
      </c>
      <c r="G57" s="24">
        <v>981</v>
      </c>
      <c r="H57" s="42">
        <v>118</v>
      </c>
      <c r="I57" s="47">
        <f t="shared" si="4"/>
        <v>12.028542303771662</v>
      </c>
      <c r="J57" s="17"/>
      <c r="K57" s="17"/>
    </row>
    <row r="58" spans="1:11" ht="36" customHeight="1">
      <c r="A58" s="1">
        <v>54</v>
      </c>
      <c r="B58" s="5" t="s">
        <v>67</v>
      </c>
      <c r="C58" s="52" t="s">
        <v>16</v>
      </c>
      <c r="D58" s="63">
        <v>47.5</v>
      </c>
      <c r="E58" s="12"/>
      <c r="F58" s="1">
        <v>50</v>
      </c>
      <c r="G58" s="43">
        <v>203938</v>
      </c>
      <c r="H58" s="42">
        <v>134522</v>
      </c>
      <c r="I58" s="47">
        <f t="shared" si="4"/>
        <v>65.96220419931548</v>
      </c>
      <c r="J58" s="17"/>
      <c r="K58" s="17"/>
    </row>
    <row r="59" spans="1:11" ht="64.5" customHeight="1">
      <c r="A59" s="1">
        <v>55</v>
      </c>
      <c r="B59" s="5" t="s">
        <v>68</v>
      </c>
      <c r="C59" s="52" t="s">
        <v>16</v>
      </c>
      <c r="D59" s="63">
        <v>50</v>
      </c>
      <c r="E59" s="12"/>
      <c r="F59" s="1">
        <v>55</v>
      </c>
      <c r="G59" s="61">
        <v>54</v>
      </c>
      <c r="H59" s="34">
        <v>32</v>
      </c>
      <c r="I59" s="47">
        <f t="shared" si="4"/>
        <v>59.25925925925925</v>
      </c>
      <c r="J59" s="17"/>
      <c r="K59" s="17"/>
    </row>
    <row r="60" spans="1:11" ht="49.5" customHeight="1">
      <c r="A60" s="1">
        <v>56</v>
      </c>
      <c r="B60" s="5" t="s">
        <v>69</v>
      </c>
      <c r="C60" s="52" t="s">
        <v>16</v>
      </c>
      <c r="D60" s="63">
        <v>40</v>
      </c>
      <c r="E60" s="12"/>
      <c r="F60" s="1">
        <v>45</v>
      </c>
      <c r="G60" s="61">
        <v>154</v>
      </c>
      <c r="H60" s="34">
        <v>119</v>
      </c>
      <c r="I60" s="47">
        <f t="shared" si="4"/>
        <v>77.27272727272727</v>
      </c>
      <c r="J60" s="17"/>
      <c r="K60" s="17"/>
    </row>
    <row r="61" spans="1:11" ht="63.75" customHeight="1">
      <c r="A61" s="1">
        <v>57</v>
      </c>
      <c r="B61" s="1" t="s">
        <v>70</v>
      </c>
      <c r="C61" s="52" t="s">
        <v>16</v>
      </c>
      <c r="D61" s="63">
        <v>50</v>
      </c>
      <c r="E61" s="12"/>
      <c r="F61" s="1">
        <v>55</v>
      </c>
      <c r="G61" s="21">
        <v>87</v>
      </c>
      <c r="H61" s="33">
        <v>72</v>
      </c>
      <c r="I61" s="46">
        <f t="shared" si="4"/>
        <v>82.75862068965517</v>
      </c>
      <c r="J61" s="17"/>
      <c r="K61" s="17"/>
    </row>
    <row r="62" spans="1:11" ht="61.5" customHeight="1">
      <c r="A62" s="1">
        <v>58</v>
      </c>
      <c r="B62" s="24" t="s">
        <v>71</v>
      </c>
      <c r="C62" s="52" t="s">
        <v>16</v>
      </c>
      <c r="D62" s="63">
        <v>50</v>
      </c>
      <c r="E62" s="12"/>
      <c r="F62" s="1">
        <v>55</v>
      </c>
      <c r="G62" s="62">
        <v>42</v>
      </c>
      <c r="H62" s="62">
        <v>34</v>
      </c>
      <c r="I62" s="47">
        <f t="shared" si="4"/>
        <v>80.95238095238095</v>
      </c>
      <c r="J62" s="17"/>
      <c r="K62" s="31"/>
    </row>
    <row r="63" spans="1:11" ht="74.25" customHeight="1">
      <c r="A63" s="1">
        <v>59</v>
      </c>
      <c r="B63" s="24" t="s">
        <v>72</v>
      </c>
      <c r="C63" s="52" t="s">
        <v>16</v>
      </c>
      <c r="D63" s="63">
        <v>50</v>
      </c>
      <c r="E63" s="12"/>
      <c r="F63" s="1">
        <v>58</v>
      </c>
      <c r="G63" s="62">
        <v>47</v>
      </c>
      <c r="H63" s="62">
        <v>40</v>
      </c>
      <c r="I63" s="47">
        <f t="shared" si="4"/>
        <v>85.1063829787234</v>
      </c>
      <c r="J63" s="17"/>
      <c r="K63" s="31"/>
    </row>
    <row r="64" spans="1:11" ht="60.75" customHeight="1">
      <c r="A64" s="1">
        <v>60</v>
      </c>
      <c r="B64" s="22" t="s">
        <v>73</v>
      </c>
      <c r="C64" s="23" t="s">
        <v>16</v>
      </c>
      <c r="D64" s="64">
        <v>75</v>
      </c>
      <c r="E64" s="65"/>
      <c r="F64" s="21">
        <v>85</v>
      </c>
      <c r="G64" s="38">
        <v>385</v>
      </c>
      <c r="H64" s="34">
        <v>377</v>
      </c>
      <c r="I64" s="47">
        <f t="shared" si="4"/>
        <v>97.92207792207792</v>
      </c>
      <c r="J64" s="17"/>
      <c r="K64" s="17"/>
    </row>
    <row r="65" spans="1:11" ht="48.75" customHeight="1">
      <c r="A65" s="1">
        <v>61</v>
      </c>
      <c r="B65" s="22" t="s">
        <v>74</v>
      </c>
      <c r="C65" s="23" t="s">
        <v>16</v>
      </c>
      <c r="D65" s="64">
        <v>33</v>
      </c>
      <c r="E65" s="65"/>
      <c r="F65" s="71">
        <v>38</v>
      </c>
      <c r="G65" s="38">
        <v>25839</v>
      </c>
      <c r="H65" s="34">
        <v>2814</v>
      </c>
      <c r="I65" s="47">
        <f t="shared" si="4"/>
        <v>10.8905143387902</v>
      </c>
      <c r="J65" s="17"/>
      <c r="K65" s="17"/>
    </row>
    <row r="66" spans="1:11" ht="60.75" customHeight="1">
      <c r="A66" s="1">
        <v>62</v>
      </c>
      <c r="B66" s="1" t="s">
        <v>75</v>
      </c>
      <c r="C66" s="1" t="s">
        <v>16</v>
      </c>
      <c r="D66" s="63">
        <v>63.7</v>
      </c>
      <c r="E66" s="12"/>
      <c r="F66" s="18">
        <v>65.7</v>
      </c>
      <c r="G66" s="41">
        <v>25481</v>
      </c>
      <c r="H66" s="36">
        <v>15981</v>
      </c>
      <c r="I66" s="46">
        <f t="shared" si="4"/>
        <v>62.71731878654684</v>
      </c>
      <c r="J66" s="17"/>
      <c r="K66" s="17" t="s">
        <v>106</v>
      </c>
    </row>
    <row r="67" spans="1:7" ht="16.5" customHeight="1">
      <c r="A67" s="2"/>
      <c r="B67" s="13"/>
      <c r="C67" s="7"/>
      <c r="D67" s="2"/>
      <c r="E67" s="2"/>
      <c r="F67" s="2"/>
      <c r="G67" s="2"/>
    </row>
    <row r="68" spans="2:3" ht="12.75">
      <c r="B68" s="14"/>
      <c r="C68" s="8"/>
    </row>
    <row r="69" spans="1:2" ht="12.75">
      <c r="A69" s="10" t="s">
        <v>112</v>
      </c>
      <c r="B69" s="14"/>
    </row>
    <row r="71" ht="12" customHeight="1">
      <c r="B71" s="78" t="s">
        <v>37</v>
      </c>
    </row>
    <row r="72" ht="12.75">
      <c r="B72" s="15" t="s">
        <v>36</v>
      </c>
    </row>
  </sheetData>
  <sheetProtection/>
  <mergeCells count="39">
    <mergeCell ref="D53:F53"/>
    <mergeCell ref="D54:F54"/>
    <mergeCell ref="D47:F47"/>
    <mergeCell ref="D48:F48"/>
    <mergeCell ref="D49:F49"/>
    <mergeCell ref="D50:F50"/>
    <mergeCell ref="D51:F51"/>
    <mergeCell ref="D52:F52"/>
    <mergeCell ref="D33:E33"/>
    <mergeCell ref="D36:E36"/>
    <mergeCell ref="D39:E39"/>
    <mergeCell ref="D40:E40"/>
    <mergeCell ref="D45:F45"/>
    <mergeCell ref="D46:F46"/>
    <mergeCell ref="E17:F17"/>
    <mergeCell ref="E26:F26"/>
    <mergeCell ref="D27:E27"/>
    <mergeCell ref="D28:E28"/>
    <mergeCell ref="D31:E31"/>
    <mergeCell ref="D32:E32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A1:I1"/>
    <mergeCell ref="A2:I2"/>
    <mergeCell ref="A3:A4"/>
    <mergeCell ref="B3:B4"/>
    <mergeCell ref="C3:C4"/>
    <mergeCell ref="D3:F3"/>
    <mergeCell ref="E4:F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Исаева Светлана</cp:lastModifiedBy>
  <cp:lastPrinted>2020-10-14T06:18:29Z</cp:lastPrinted>
  <dcterms:created xsi:type="dcterms:W3CDTF">1996-10-08T23:32:33Z</dcterms:created>
  <dcterms:modified xsi:type="dcterms:W3CDTF">2021-01-23T11:22:57Z</dcterms:modified>
  <cp:category/>
  <cp:version/>
  <cp:contentType/>
  <cp:contentStatus/>
</cp:coreProperties>
</file>